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24226"/>
  <mc:AlternateContent xmlns:mc="http://schemas.openxmlformats.org/markup-compatibility/2006">
    <mc:Choice Requires="x15">
      <x15ac:absPath xmlns:x15ac="http://schemas.microsoft.com/office/spreadsheetml/2010/11/ac" url="M:\My Drive\Web Docs\"/>
    </mc:Choice>
  </mc:AlternateContent>
  <xr:revisionPtr revIDLastSave="0" documentId="8_{C52A721B-F9C1-45D1-931D-8104FFA5EE69}" xr6:coauthVersionLast="36" xr6:coauthVersionMax="36" xr10:uidLastSave="{00000000-0000-0000-0000-000000000000}"/>
  <bookViews>
    <workbookView xWindow="-105" yWindow="-105" windowWidth="24495" windowHeight="15795" xr2:uid="{00000000-000D-0000-FFFF-FFFF00000000}"/>
  </bookViews>
  <sheets>
    <sheet name="DISCLAIMER" sheetId="18" r:id="rId1"/>
    <sheet name="CL_1 - Project Review" sheetId="20" r:id="rId2"/>
    <sheet name="CL_1 - Project Review (2)" sheetId="21" r:id="rId3"/>
    <sheet name="DWS_Report Form" sheetId="10" r:id="rId4"/>
    <sheet name="IWS_Worksheet" sheetId="22" r:id="rId5"/>
  </sheets>
  <definedNames>
    <definedName name="EA" localSheetId="3">'DWS_Report Form'!#REF!</definedName>
    <definedName name="EA" localSheetId="4">IWS_Worksheet!#REF!</definedName>
    <definedName name="EA">#REF!</definedName>
    <definedName name="EA_">#REF!</definedName>
    <definedName name="_xlnm.Print_Area" localSheetId="1">'CL_1 - Project Review'!$A$1:$I$56</definedName>
    <definedName name="_xlnm.Print_Area" localSheetId="2">'CL_1 - Project Review (2)'!$A$1:$I$68</definedName>
    <definedName name="_xlnm.Print_Area" localSheetId="0">DISCLAIMER!$A$1:$J$58</definedName>
    <definedName name="_xlnm.Print_Area" localSheetId="3">'DWS_Report Form'!$A$1:$H$68</definedName>
    <definedName name="_xlnm.Print_Area" localSheetId="4">IWS_Worksheet!$A$1:$H$37</definedName>
    <definedName name="Qa" localSheetId="3">'DWS_Report Form'!#REF!</definedName>
    <definedName name="Qa" localSheetId="4">IWS_Worksheet!#REF!</definedName>
    <definedName name="Qa">#REF!</definedName>
    <definedName name="Qa_">#REF!</definedName>
    <definedName name="Qdd" localSheetId="3">'DWS_Report Form'!#REF!</definedName>
    <definedName name="Qdd" localSheetId="4">IWS_Worksheet!#REF!</definedName>
    <definedName name="Qdd">#REF!</definedName>
    <definedName name="Qdd_">#REF!</definedName>
    <definedName name="Qroute" localSheetId="3">'DWS_Report Form'!#REF!</definedName>
    <definedName name="Qroute" localSheetId="4">IWS_Worksheet!#REF!</definedName>
    <definedName name="Qroute">#REF!</definedName>
    <definedName name="Qroute_">#REF!</definedName>
  </definedNames>
  <calcPr calcId="191029"/>
</workbook>
</file>

<file path=xl/calcChain.xml><?xml version="1.0" encoding="utf-8"?>
<calcChain xmlns="http://schemas.openxmlformats.org/spreadsheetml/2006/main">
  <c r="F7" i="22" l="1"/>
  <c r="B7" i="22"/>
  <c r="B5" i="22"/>
  <c r="B3" i="22"/>
  <c r="F7" i="10"/>
  <c r="B7" i="10"/>
  <c r="B5" i="10"/>
  <c r="B3" i="10"/>
  <c r="B3" i="21"/>
  <c r="G5" i="20"/>
  <c r="I3" i="21" s="1"/>
  <c r="F5" i="22" l="1"/>
  <c r="F5" i="10"/>
  <c r="C55" i="10" l="1"/>
  <c r="A1" i="21" l="1"/>
  <c r="F13" i="21" l="1"/>
  <c r="F12" i="21"/>
  <c r="F14" i="21"/>
  <c r="F24" i="20"/>
  <c r="I68" i="21" l="1"/>
  <c r="H68" i="10" s="1"/>
  <c r="H37" i="22" s="1"/>
  <c r="F26" i="22" l="1"/>
  <c r="C52" i="10"/>
  <c r="C39" i="10"/>
  <c r="F14" i="22" l="1"/>
  <c r="B14" i="22" s="1"/>
  <c r="D26" i="22" s="1"/>
  <c r="F23" i="21" l="1"/>
  <c r="F46" i="20"/>
  <c r="F30" i="20"/>
  <c r="F21" i="20"/>
  <c r="F15" i="20"/>
  <c r="F12" i="20"/>
  <c r="H12" i="20" s="1"/>
  <c r="F27" i="20" l="1"/>
  <c r="H47" i="10" l="1"/>
  <c r="F16" i="10"/>
  <c r="F17" i="10" s="1"/>
  <c r="F18" i="20" l="1"/>
  <c r="C44" i="10"/>
  <c r="B26" i="22"/>
</calcChain>
</file>

<file path=xl/sharedStrings.xml><?xml version="1.0" encoding="utf-8"?>
<sst xmlns="http://schemas.openxmlformats.org/spreadsheetml/2006/main" count="222" uniqueCount="167">
  <si>
    <t>Date:</t>
  </si>
  <si>
    <t>Project:</t>
  </si>
  <si>
    <t>acres</t>
  </si>
  <si>
    <t>inches</t>
  </si>
  <si>
    <t>feet</t>
  </si>
  <si>
    <t>Step 1.   Compute the required WQv treatment volume.</t>
  </si>
  <si>
    <t>Impervious Area (%):</t>
  </si>
  <si>
    <t>%</t>
  </si>
  <si>
    <t>WQv precipitation:</t>
  </si>
  <si>
    <t>Rv:</t>
  </si>
  <si>
    <t>WQv:</t>
  </si>
  <si>
    <t>Step 2.   Compute the peak runoff rates for other key rainfall events.</t>
  </si>
  <si>
    <t>Step 3.   Identify if the bioretention system is intended to be an on-line or off-line system.</t>
  </si>
  <si>
    <t>On-line or off-line system:</t>
  </si>
  <si>
    <t>on-line</t>
  </si>
  <si>
    <t>Type of pretreatment:</t>
  </si>
  <si>
    <t>Step 6.   Select desired WQv event ponding depth.</t>
  </si>
  <si>
    <t>ponding depth:</t>
  </si>
  <si>
    <t>Step 7.   Design cross-sectional elements.</t>
  </si>
  <si>
    <t>mulch layer depth:</t>
  </si>
  <si>
    <t>modified soil layer depth:</t>
  </si>
  <si>
    <t>total depth:</t>
  </si>
  <si>
    <t>Step 8.   Calculate the recommended footprint of WQ ponding area.</t>
  </si>
  <si>
    <t>drain time (tf):</t>
  </si>
  <si>
    <t>coefficient of permeability (k):</t>
  </si>
  <si>
    <t>day</t>
  </si>
  <si>
    <t>ponding area (Af):</t>
  </si>
  <si>
    <t>preliminary dimensions:</t>
  </si>
  <si>
    <t>=</t>
  </si>
  <si>
    <t>Step 10.   Subdrain system design.</t>
  </si>
  <si>
    <t>subdrain size:</t>
  </si>
  <si>
    <t>Step 11.   Staged outlet design for on-line systems.</t>
  </si>
  <si>
    <t>Step 12.   System outlet and overland spillway design considerations.</t>
  </si>
  <si>
    <t>square feet</t>
  </si>
  <si>
    <t>cubic feet</t>
  </si>
  <si>
    <t>Project Name</t>
  </si>
  <si>
    <t>Applicant:</t>
  </si>
  <si>
    <t>Applicant name</t>
  </si>
  <si>
    <t>Submitted by:</t>
  </si>
  <si>
    <t>Designer name</t>
  </si>
  <si>
    <t>Location:</t>
  </si>
  <si>
    <t>Enter City or County</t>
  </si>
  <si>
    <t>Provide project information above and in colored blank fields below</t>
  </si>
  <si>
    <t>Design Review Checklist for Bioretention Cells</t>
  </si>
  <si>
    <t>Refer to ISWMM Chapter 5, Section 4 for additional information</t>
  </si>
  <si>
    <t>Complete information for Steps 1 - 12 below, as applicable.</t>
  </si>
  <si>
    <t>Step 9.   Design surface geometry of WQv ponding area. (Dimensions below may be entered for preliminary sizing.)</t>
  </si>
  <si>
    <t>minimum length of subdrain:</t>
  </si>
  <si>
    <t>length of subdrain provided:</t>
  </si>
  <si>
    <t>(Not required for "simple" design application.)</t>
  </si>
  <si>
    <t>("Simple" design application is not used for detention of larger storms, so staged outlet design is not typically required.)</t>
  </si>
  <si>
    <t>Iowa Bioretention Cell Review Checklist</t>
  </si>
  <si>
    <t>Page 1</t>
  </si>
  <si>
    <t>(Project Review)</t>
  </si>
  <si>
    <t>Project Review Questions</t>
  </si>
  <si>
    <t>1. Has drainage area information been entered on Tab DWS (Report Form)?</t>
  </si>
  <si>
    <t>Yes</t>
  </si>
  <si>
    <t>No</t>
  </si>
  <si>
    <t>-</t>
  </si>
  <si>
    <t>Page 3</t>
  </si>
  <si>
    <t>(Project Review, page 2)</t>
  </si>
  <si>
    <t>Page 4</t>
  </si>
  <si>
    <t>3. Total WQv to be treated by the bioretention cell?</t>
  </si>
  <si>
    <t>final proposed surface area:</t>
  </si>
  <si>
    <t>SF</t>
  </si>
  <si>
    <t>4a. What Is the proposed surface area of the bioretention cell?</t>
  </si>
  <si>
    <t>5. What is the proposed WQv ponding depth above the level surface of the bioretention cell? (Any surface inlets or overflows should be set above the ponding depth.)</t>
  </si>
  <si>
    <t>Sand</t>
  </si>
  <si>
    <t>Topsoil</t>
  </si>
  <si>
    <t>Compost</t>
  </si>
  <si>
    <t>Total</t>
  </si>
  <si>
    <t>Shredded hardwood mulch</t>
  </si>
  <si>
    <t>(quantity)</t>
  </si>
  <si>
    <t>(units)</t>
  </si>
  <si>
    <t>(see step 10 of DWS_Report Form)</t>
  </si>
  <si>
    <t>N/A</t>
  </si>
  <si>
    <t>(Provide separate calculations, as applicable.)</t>
  </si>
  <si>
    <t>2. Has the impervious % of the watershed area to the bioretention cell been entered on Tab DWS (Report Form)?</t>
  </si>
  <si>
    <t>DWS_Report Form</t>
  </si>
  <si>
    <t>Page 2</t>
  </si>
  <si>
    <t>cubic feet per second (cfs)</t>
  </si>
  <si>
    <t>feet / day</t>
  </si>
  <si>
    <t>length (feet)</t>
  </si>
  <si>
    <t xml:space="preserve">width (feet)      x </t>
  </si>
  <si>
    <t>Cell Sizing and Design Calculations</t>
  </si>
  <si>
    <t>(Design Worksheet Report Form)</t>
  </si>
  <si>
    <t>Step 1.   Internal Water Storage Equation 1</t>
  </si>
  <si>
    <t>Viws (CF)</t>
  </si>
  <si>
    <t>Diws (feet)</t>
  </si>
  <si>
    <t>x</t>
  </si>
  <si>
    <t>Af (SF)</t>
  </si>
  <si>
    <t>porosity</t>
  </si>
  <si>
    <t>Viws = Volume of the pore space in the IWS zone</t>
  </si>
  <si>
    <t>Af = Bioretention Cell Footprint from Step 8 of the bioretention cell design procedure</t>
  </si>
  <si>
    <t>porosity = ratio of void spaces to overall volume within IWS zone</t>
  </si>
  <si>
    <t>Recharge Volume to be Treated by the IWS:</t>
  </si>
  <si>
    <t>CF</t>
  </si>
  <si>
    <t>Step 2.   Internal Water Storage Equation 2</t>
  </si>
  <si>
    <t>HRT</t>
  </si>
  <si>
    <t>Viws</t>
  </si>
  <si>
    <t>/</t>
  </si>
  <si>
    <t>( Q</t>
  </si>
  <si>
    <t>3600 )</t>
  </si>
  <si>
    <t>HRT = Hydraulic Residence Time (hours)</t>
  </si>
  <si>
    <t>Viws = Volume of the pore space in the IWS zone (cubic feet), as calculated in Step 1 above.</t>
  </si>
  <si>
    <t>Q = Design subdrain flow rate, as determined from Step 10 of the bioretention cell design procedure</t>
  </si>
  <si>
    <t>3600 = conversion rate from seconds to hours</t>
  </si>
  <si>
    <t>Internal Water Storage Worksheet</t>
  </si>
  <si>
    <t>(Internal Water Storage Worksheet)</t>
  </si>
  <si>
    <t>Total area draining to bioretention cell:</t>
  </si>
  <si>
    <t>(If off-line, provide separate documentation)</t>
  </si>
  <si>
    <t>Steps 4 and 5.   Select, locate and size pretreatment practices. Review entrance designs.</t>
  </si>
  <si>
    <t>see answer to question 8 on previous sheet</t>
  </si>
  <si>
    <t>Discuss how velocity is controlled as flows entered the cell:</t>
  </si>
  <si>
    <t>choker aggregate layer depth:</t>
  </si>
  <si>
    <t>storage aggregate layer depth:</t>
  </si>
  <si>
    <t>Diws = Depth of the IWS zone, from the bottom of the storage aggregate to the flowline of the elevated subdrain or overflow outlet</t>
  </si>
  <si>
    <t>Design Review Checklist for Bioretention Cells (Single Cell Version)</t>
  </si>
  <si>
    <t>Design Review Checklist for Bioretention Cell Systems (Single Cell Version)</t>
  </si>
  <si>
    <t>ponding surface of the bioretention cell is</t>
  </si>
  <si>
    <t>of the upstream impervious area to be treated</t>
  </si>
  <si>
    <t>CL_1 - Project Review (continued)</t>
  </si>
  <si>
    <t>CL_1 - Project Review</t>
  </si>
  <si>
    <t>Soil Depth Above Top of IWS Zone:</t>
  </si>
  <si>
    <t>system percolation flow rate:</t>
  </si>
  <si>
    <t>design subdrain release rate:</t>
  </si>
  <si>
    <t>Internal water storage systems.</t>
  </si>
  <si>
    <t>(For systems using internal water storage, complete the Internal Water Storage worksheet.)</t>
  </si>
  <si>
    <t>(Make sure outlet area is protected from surface erosion.  Provide any applicable calculations. See project review checklist.)</t>
  </si>
  <si>
    <t>3 inches</t>
  </si>
  <si>
    <t>ISWMM guidelines</t>
  </si>
  <si>
    <t>18 - 30 inches</t>
  </si>
  <si>
    <t>2 - 3 inches</t>
  </si>
  <si>
    <t>6 - 9 inches</t>
  </si>
  <si>
    <t xml:space="preserve">4b. What was the required surface of the bioretention cell?  </t>
  </si>
  <si>
    <t>4c. Compare the proposed ponding surface area of the bioretention cell to the upstream impervious area to be treated.</t>
  </si>
  <si>
    <t>6. Discuss soils investigations findings (e.g. texture, degree of compaction, percolation potential, depth to water table, contamination, etc.). Attach related report, as applicable.</t>
  </si>
  <si>
    <t xml:space="preserve">7. Describe pretreatment techniques provided (what practice(s) were used, how were things sized, etc.)  </t>
  </si>
  <si>
    <t>8. Describe the bioretention soil media (refer to Iowa Stormwater Management Manual for soil mixes).</t>
  </si>
  <si>
    <t>9. Quantities (please attach a copy of materials calculations).</t>
  </si>
  <si>
    <t>10. Is the surface of the ponding area proposed to be level from end to end and side to side?</t>
  </si>
  <si>
    <t>11. What is the depth of the aggregate materials?</t>
  </si>
  <si>
    <t>12. What is the quantity and type of stone aggregate "base" materials (provide quantity calculations)?</t>
  </si>
  <si>
    <t>13. What is the quantity and type of stone aggregate "choker" materials (provide quantity calculations)?</t>
  </si>
  <si>
    <t>14. What is the size of the perforated subdrain?</t>
  </si>
  <si>
    <t>15. Does the subdrain exceed the length calculated in Step 10 of the ISWMM procedure for bioretention cells?</t>
  </si>
  <si>
    <t>16. What is the separation distance from the nearest building foundation?</t>
  </si>
  <si>
    <t>17. Describe the outlet for the subdrain (connection to inlet, connection to manhole, surface outfall, etc.).</t>
  </si>
  <si>
    <t>18. Describe the overflow condition(s) from the bioretention cell for larger storm events (surface inlet, multi-stage inlet structure, overflow spillway, etc. - provide descriptions).</t>
  </si>
  <si>
    <t>19. Describe the types of plants to be installed within the bioretention cell (general types, spacing, etc.).</t>
  </si>
  <si>
    <t>20. Describe the size of plants to be installed within the bioretention cell (sizes of pots, plugs, etc.).</t>
  </si>
  <si>
    <t>21. Describe the quantity of plants to be installed (attach a plant list and planting plan).</t>
  </si>
  <si>
    <t>24. Attach a map of the area expected to drain to the bioretention cell.  The map should note all impervious surfaces and show the path of flow to the bioretention cell.</t>
  </si>
  <si>
    <t>25. Attach a plan view, profile view and applicable cross-sections for proposed construction of the bioretention cell.</t>
  </si>
  <si>
    <t>26. Has supporting information been provided as applicable (calculations, drainage maps, plans, etc.)?</t>
  </si>
  <si>
    <t>choker layer</t>
  </si>
  <si>
    <t>base layer</t>
  </si>
  <si>
    <t>total</t>
  </si>
  <si>
    <t xml:space="preserve">23. Describe the erosion and sediment control measures to be employed around the cell and in the contributing drainage area. </t>
  </si>
  <si>
    <t>The required ponding area (Af) is the minimum area for the level infiltration surface area of the bioretention cell (not including side slopes).</t>
  </si>
  <si>
    <t>22. If seeding it to be done within the bioretention cell, describe the type and quantity of seed along with the proposed application rate (attach a seed mix list).</t>
  </si>
  <si>
    <t>ISWMM guideline</t>
  </si>
  <si>
    <t>25 feet</t>
  </si>
  <si>
    <t>ISWMM guidance design range</t>
  </si>
  <si>
    <t>15 to 21 inches</t>
  </si>
  <si>
    <t>Iowa Department of Agriculture and Land Stewardship (IDALS) - Issue date: January 12, 2023</t>
  </si>
  <si>
    <t>IDALS: Issue Date: 01/12/2023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</si>
</sst>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000"/>
    <numFmt numFmtId="166" formatCode="0.0"/>
    <numFmt numFmtId="167" formatCode="General\ &quot;SF&quot;"/>
    <numFmt numFmtId="168" formatCode="0.0%"/>
    <numFmt numFmtId="169" formatCode="#,##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10"/>
      <color theme="1"/>
      <name val="Calibri"/>
      <family val="2"/>
      <scheme val="minor"/>
    </font>
    <font>
      <b/>
      <sz val="10"/>
      <color rgb="FFFF0000"/>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sz val="9"/>
      <name val="Calibri"/>
      <family val="2"/>
      <scheme val="minor"/>
    </font>
    <font>
      <sz val="11"/>
      <name val="Calibri"/>
      <family val="2"/>
      <scheme val="minor"/>
    </font>
    <font>
      <b/>
      <u/>
      <sz val="9"/>
      <color theme="1"/>
      <name val="Calibri"/>
      <family val="2"/>
      <scheme val="minor"/>
    </font>
    <font>
      <b/>
      <sz val="9"/>
      <color rgb="FFFF0000"/>
      <name val="Calibri"/>
      <family val="2"/>
      <scheme val="minor"/>
    </font>
    <font>
      <sz val="10"/>
      <color theme="1"/>
      <name val="Calibri"/>
      <family val="2"/>
      <scheme val="minor"/>
    </font>
    <font>
      <b/>
      <u/>
      <sz val="10"/>
      <color rgb="FFFF0000"/>
      <name val="Calibri"/>
      <family val="2"/>
      <scheme val="minor"/>
    </font>
    <font>
      <b/>
      <sz val="10"/>
      <color theme="0"/>
      <name val="Calibri"/>
      <family val="2"/>
      <scheme val="minor"/>
    </font>
    <font>
      <i/>
      <sz val="10"/>
      <color theme="1"/>
      <name val="Calibri"/>
      <family val="2"/>
      <scheme val="minor"/>
    </font>
    <font>
      <sz val="10"/>
      <color rgb="FFC00000"/>
      <name val="Calibri"/>
      <family val="2"/>
      <scheme val="minor"/>
    </font>
    <font>
      <sz val="10"/>
      <color rgb="FFFF0000"/>
      <name val="Calibri"/>
      <family val="2"/>
      <scheme val="minor"/>
    </font>
    <font>
      <sz val="10"/>
      <name val="Calibri"/>
      <family val="2"/>
      <scheme val="minor"/>
    </font>
    <font>
      <i/>
      <sz val="11"/>
      <color theme="1"/>
      <name val="Calibri"/>
      <family val="2"/>
      <scheme val="minor"/>
    </font>
  </fonts>
  <fills count="10">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rgb="FFEDEDED"/>
        <bgColor indexed="64"/>
      </patternFill>
    </fill>
    <fill>
      <patternFill patternType="solid">
        <fgColor theme="6" tint="-0.49998474074526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FFFF00"/>
        <bgColor indexed="64"/>
      </patternFill>
    </fill>
  </fills>
  <borders count="9">
    <border>
      <left/>
      <right/>
      <top/>
      <bottom/>
      <diagonal/>
    </border>
    <border>
      <left/>
      <right/>
      <top/>
      <bottom style="medium">
        <color indexed="64"/>
      </bottom>
      <diagonal/>
    </border>
    <border>
      <left/>
      <right/>
      <top style="medium">
        <color indexed="64"/>
      </top>
      <bottom style="medium">
        <color rgb="FFC00000"/>
      </bottom>
      <diagonal/>
    </border>
    <border>
      <left/>
      <right/>
      <top style="medium">
        <color indexed="64"/>
      </top>
      <bottom/>
      <diagonal/>
    </border>
    <border>
      <left/>
      <right/>
      <top/>
      <bottom style="medium">
        <color rgb="FFC00000"/>
      </bottom>
      <diagonal/>
    </border>
    <border>
      <left/>
      <right/>
      <top style="medium">
        <color rgb="FFC00000"/>
      </top>
      <bottom/>
      <diagonal/>
    </border>
    <border>
      <left/>
      <right/>
      <top style="medium">
        <color indexed="64"/>
      </top>
      <bottom style="thick">
        <color rgb="FFC00000"/>
      </bottom>
      <diagonal/>
    </border>
    <border>
      <left/>
      <right/>
      <top/>
      <bottom style="thick">
        <color rgb="FFC00000"/>
      </bottom>
      <diagonal/>
    </border>
    <border>
      <left/>
      <right/>
      <top/>
      <bottom style="double">
        <color auto="1"/>
      </bottom>
      <diagonal/>
    </border>
  </borders>
  <cellStyleXfs count="2">
    <xf numFmtId="0" fontId="0" fillId="0" borderId="0"/>
    <xf numFmtId="9" fontId="1" fillId="0" borderId="0" applyFont="0" applyFill="0" applyBorder="0" applyAlignment="0" applyProtection="0"/>
  </cellStyleXfs>
  <cellXfs count="189">
    <xf numFmtId="0" fontId="0" fillId="0" borderId="0" xfId="0"/>
    <xf numFmtId="0" fontId="4" fillId="0" borderId="0" xfId="0" applyFont="1" applyAlignment="1">
      <alignment horizontal="left"/>
    </xf>
    <xf numFmtId="0" fontId="3" fillId="0" borderId="0" xfId="0" applyFont="1"/>
    <xf numFmtId="0" fontId="6" fillId="0" borderId="0" xfId="0" applyFont="1" applyAlignment="1">
      <alignment horizontal="right"/>
    </xf>
    <xf numFmtId="0" fontId="7" fillId="0" borderId="0" xfId="0" applyFont="1" applyAlignment="1">
      <alignment horizontal="right"/>
    </xf>
    <xf numFmtId="0" fontId="6" fillId="0" borderId="0" xfId="0" applyFont="1"/>
    <xf numFmtId="0" fontId="6" fillId="0" borderId="0" xfId="0" applyFont="1" applyAlignment="1">
      <alignment horizontal="left"/>
    </xf>
    <xf numFmtId="0" fontId="7" fillId="0" borderId="0" xfId="0" applyFont="1"/>
    <xf numFmtId="14" fontId="6" fillId="0" borderId="0" xfId="0" applyNumberFormat="1" applyFont="1"/>
    <xf numFmtId="0" fontId="6" fillId="0" borderId="0" xfId="0" applyFont="1" applyAlignment="1">
      <alignment horizontal="center"/>
    </xf>
    <xf numFmtId="0" fontId="6" fillId="0" borderId="0" xfId="0" applyFont="1" applyAlignment="1">
      <alignment vertical="center"/>
    </xf>
    <xf numFmtId="16" fontId="6" fillId="0" borderId="0" xfId="0" applyNumberFormat="1" applyFont="1" applyAlignment="1">
      <alignment horizontal="center"/>
    </xf>
    <xf numFmtId="0" fontId="6" fillId="0" borderId="0" xfId="0" applyFont="1" applyAlignment="1">
      <alignment vertical="top"/>
    </xf>
    <xf numFmtId="0" fontId="6" fillId="0" borderId="0" xfId="0" applyFont="1" applyAlignment="1">
      <alignment vertical="top" wrapText="1"/>
    </xf>
    <xf numFmtId="0" fontId="6" fillId="6" borderId="0" xfId="0" applyFont="1" applyFill="1"/>
    <xf numFmtId="0" fontId="3" fillId="0" borderId="0" xfId="0" applyFont="1" applyAlignment="1" applyProtection="1"/>
    <xf numFmtId="0" fontId="6" fillId="0" borderId="0" xfId="0" applyFont="1" applyProtection="1"/>
    <xf numFmtId="0" fontId="6" fillId="0" borderId="0" xfId="0" applyFont="1" applyAlignment="1" applyProtection="1">
      <alignment horizontal="right"/>
    </xf>
    <xf numFmtId="0" fontId="7" fillId="0" borderId="0" xfId="0" applyFont="1" applyAlignment="1" applyProtection="1">
      <alignment horizontal="right"/>
    </xf>
    <xf numFmtId="0" fontId="6" fillId="0" borderId="0" xfId="0" applyFont="1" applyAlignment="1" applyProtection="1">
      <alignment horizontal="center"/>
    </xf>
    <xf numFmtId="0" fontId="6" fillId="0" borderId="0" xfId="0" applyFont="1" applyAlignment="1" applyProtection="1">
      <alignment horizontal="left"/>
    </xf>
    <xf numFmtId="0" fontId="6" fillId="4" borderId="0" xfId="0" applyFont="1" applyFill="1" applyBorder="1" applyAlignment="1" applyProtection="1">
      <alignment horizontal="left"/>
    </xf>
    <xf numFmtId="0" fontId="7" fillId="8" borderId="0" xfId="0" applyFont="1" applyFill="1" applyProtection="1"/>
    <xf numFmtId="0" fontId="7" fillId="8" borderId="0" xfId="0" applyFont="1" applyFill="1" applyAlignment="1" applyProtection="1">
      <alignment horizontal="center"/>
    </xf>
    <xf numFmtId="0" fontId="6" fillId="8" borderId="0" xfId="0" applyFont="1" applyFill="1" applyProtection="1"/>
    <xf numFmtId="168" fontId="6" fillId="0" borderId="0" xfId="1" applyNumberFormat="1" applyFont="1" applyFill="1" applyAlignment="1" applyProtection="1">
      <alignment horizontal="center"/>
    </xf>
    <xf numFmtId="2" fontId="8" fillId="0" borderId="0" xfId="1" applyNumberFormat="1" applyFont="1" applyFill="1" applyAlignment="1" applyProtection="1">
      <alignment horizontal="center"/>
    </xf>
    <xf numFmtId="0" fontId="4" fillId="0" borderId="0" xfId="0" applyFont="1" applyAlignment="1" applyProtection="1">
      <alignment horizontal="left"/>
    </xf>
    <xf numFmtId="0" fontId="0" fillId="0" borderId="0" xfId="0" applyFont="1" applyProtection="1"/>
    <xf numFmtId="168" fontId="0" fillId="0" borderId="0" xfId="1" applyNumberFormat="1" applyFont="1" applyFill="1" applyAlignment="1" applyProtection="1">
      <alignment horizontal="center"/>
    </xf>
    <xf numFmtId="2" fontId="9" fillId="0" borderId="0" xfId="1" applyNumberFormat="1" applyFont="1" applyFill="1" applyAlignment="1" applyProtection="1">
      <alignment horizontal="center"/>
    </xf>
    <xf numFmtId="0" fontId="0" fillId="7" borderId="4" xfId="0" applyFont="1" applyFill="1" applyBorder="1" applyAlignment="1" applyProtection="1">
      <alignment horizontal="center"/>
      <protection locked="0"/>
    </xf>
    <xf numFmtId="2" fontId="0" fillId="0" borderId="0" xfId="1" applyNumberFormat="1" applyFont="1" applyFill="1" applyAlignment="1" applyProtection="1">
      <alignment horizontal="right"/>
    </xf>
    <xf numFmtId="168" fontId="0" fillId="0" borderId="0" xfId="1" applyNumberFormat="1" applyFont="1" applyFill="1" applyAlignment="1" applyProtection="1">
      <alignment horizontal="left"/>
    </xf>
    <xf numFmtId="3" fontId="0" fillId="0" borderId="0" xfId="1" applyNumberFormat="1" applyFont="1" applyFill="1" applyAlignment="1" applyProtection="1">
      <alignment horizontal="right"/>
    </xf>
    <xf numFmtId="2" fontId="9" fillId="0" borderId="0" xfId="1" applyNumberFormat="1" applyFont="1" applyFill="1" applyAlignment="1" applyProtection="1">
      <alignment horizontal="left"/>
    </xf>
    <xf numFmtId="168" fontId="0" fillId="0" borderId="0" xfId="1" applyNumberFormat="1" applyFont="1" applyFill="1" applyAlignment="1" applyProtection="1">
      <alignment horizontal="right"/>
    </xf>
    <xf numFmtId="0" fontId="0" fillId="0" borderId="0" xfId="0" applyFont="1" applyFill="1" applyProtection="1"/>
    <xf numFmtId="0" fontId="0" fillId="0" borderId="0" xfId="0" applyFont="1" applyAlignment="1" applyProtection="1">
      <alignment horizontal="center"/>
    </xf>
    <xf numFmtId="0" fontId="0" fillId="0" borderId="0" xfId="0" applyFont="1" applyFill="1" applyAlignment="1" applyProtection="1">
      <alignment horizontal="right"/>
    </xf>
    <xf numFmtId="0" fontId="0" fillId="0" borderId="0" xfId="0" applyFont="1" applyAlignment="1" applyProtection="1">
      <alignment horizontal="right"/>
    </xf>
    <xf numFmtId="9" fontId="0" fillId="7" borderId="4" xfId="1" applyFont="1" applyFill="1" applyBorder="1" applyAlignment="1" applyProtection="1">
      <alignment horizontal="center"/>
      <protection locked="0"/>
    </xf>
    <xf numFmtId="0" fontId="0" fillId="0" borderId="0" xfId="0" applyFont="1" applyFill="1" applyAlignment="1" applyProtection="1">
      <alignment wrapText="1"/>
    </xf>
    <xf numFmtId="0" fontId="0" fillId="0" borderId="0" xfId="0" applyFont="1" applyFill="1" applyAlignment="1" applyProtection="1">
      <alignment horizontal="right" wrapText="1"/>
    </xf>
    <xf numFmtId="9" fontId="0" fillId="0" borderId="0" xfId="1" applyFont="1" applyFill="1" applyAlignment="1" applyProtection="1">
      <alignment horizontal="center" wrapText="1"/>
    </xf>
    <xf numFmtId="9" fontId="0" fillId="7" borderId="4" xfId="1" applyFont="1" applyFill="1" applyBorder="1" applyAlignment="1" applyProtection="1">
      <alignment horizontal="right"/>
      <protection locked="0"/>
    </xf>
    <xf numFmtId="9" fontId="0" fillId="7" borderId="4" xfId="1" applyFont="1" applyFill="1" applyBorder="1" applyAlignment="1" applyProtection="1">
      <alignment horizontal="left"/>
      <protection locked="0"/>
    </xf>
    <xf numFmtId="0" fontId="0" fillId="0" borderId="3" xfId="0" applyFont="1" applyBorder="1" applyProtection="1"/>
    <xf numFmtId="14" fontId="6" fillId="0" borderId="0" xfId="0" applyNumberFormat="1" applyFont="1" applyAlignment="1" applyProtection="1">
      <alignment horizontal="left"/>
    </xf>
    <xf numFmtId="0" fontId="10" fillId="0" borderId="0" xfId="0" applyFont="1" applyProtection="1"/>
    <xf numFmtId="0" fontId="7" fillId="0" borderId="0" xfId="0" applyFont="1" applyProtection="1"/>
    <xf numFmtId="0" fontId="6" fillId="0" borderId="0" xfId="0" applyFont="1" applyFill="1" applyProtection="1"/>
    <xf numFmtId="169" fontId="0" fillId="7" borderId="0" xfId="1" applyNumberFormat="1" applyFont="1" applyFill="1" applyAlignment="1" applyProtection="1">
      <alignment horizontal="right"/>
      <protection locked="0"/>
    </xf>
    <xf numFmtId="169" fontId="0" fillId="7" borderId="8" xfId="1" applyNumberFormat="1" applyFont="1" applyFill="1" applyBorder="1" applyAlignment="1" applyProtection="1">
      <alignment horizontal="right"/>
      <protection locked="0"/>
    </xf>
    <xf numFmtId="0" fontId="0" fillId="0" borderId="0" xfId="0" applyFont="1" applyFill="1" applyAlignment="1" applyProtection="1">
      <alignment horizontal="left"/>
    </xf>
    <xf numFmtId="168" fontId="0" fillId="8" borderId="0" xfId="1" applyNumberFormat="1" applyFont="1" applyFill="1" applyAlignment="1" applyProtection="1">
      <alignment horizontal="center"/>
    </xf>
    <xf numFmtId="0" fontId="0" fillId="7" borderId="4" xfId="0" applyFont="1" applyFill="1" applyBorder="1" applyProtection="1">
      <protection locked="0"/>
    </xf>
    <xf numFmtId="0" fontId="11" fillId="0" borderId="0" xfId="0" applyFont="1" applyProtection="1"/>
    <xf numFmtId="0" fontId="0" fillId="0" borderId="0" xfId="0" applyFont="1" applyAlignment="1" applyProtection="1">
      <alignment horizontal="right" wrapText="1"/>
    </xf>
    <xf numFmtId="0" fontId="0" fillId="0" borderId="0" xfId="0" applyFont="1" applyAlignment="1" applyProtection="1">
      <alignment horizontal="left" wrapText="1"/>
    </xf>
    <xf numFmtId="0" fontId="3" fillId="0" borderId="0" xfId="0" applyFont="1" applyProtection="1"/>
    <xf numFmtId="0" fontId="3" fillId="0" borderId="0" xfId="0" applyFont="1" applyAlignment="1" applyProtection="1">
      <alignment horizontal="center"/>
    </xf>
    <xf numFmtId="0" fontId="5" fillId="0" borderId="0" xfId="0" applyFont="1" applyAlignment="1" applyProtection="1"/>
    <xf numFmtId="0" fontId="5" fillId="0" borderId="0" xfId="0" applyFont="1" applyAlignment="1" applyProtection="1">
      <alignment horizontal="right"/>
    </xf>
    <xf numFmtId="0" fontId="12" fillId="0" borderId="0" xfId="0" applyFont="1" applyAlignment="1" applyProtection="1">
      <alignment horizontal="right"/>
    </xf>
    <xf numFmtId="0" fontId="12" fillId="0" borderId="0" xfId="0" applyFont="1" applyAlignment="1" applyProtection="1">
      <alignment horizontal="center"/>
    </xf>
    <xf numFmtId="0" fontId="12" fillId="0" borderId="0" xfId="0" applyFont="1" applyAlignment="1" applyProtection="1">
      <alignment horizontal="left"/>
    </xf>
    <xf numFmtId="0" fontId="12" fillId="0" borderId="0" xfId="0" applyFont="1" applyProtection="1"/>
    <xf numFmtId="0" fontId="13" fillId="2" borderId="0" xfId="0" applyFont="1" applyFill="1" applyAlignment="1" applyProtection="1"/>
    <xf numFmtId="0" fontId="14" fillId="5" borderId="0" xfId="0" applyFont="1" applyFill="1" applyBorder="1" applyAlignment="1" applyProtection="1">
      <alignment horizontal="left"/>
    </xf>
    <xf numFmtId="0" fontId="14" fillId="5" borderId="0" xfId="0" applyFont="1" applyFill="1" applyAlignment="1" applyProtection="1">
      <alignment horizontal="left"/>
    </xf>
    <xf numFmtId="2" fontId="14" fillId="5" borderId="0" xfId="0" applyNumberFormat="1" applyFont="1" applyFill="1" applyAlignment="1" applyProtection="1">
      <alignment horizontal="center"/>
    </xf>
    <xf numFmtId="0" fontId="12" fillId="0" borderId="0" xfId="0" applyFont="1" applyAlignment="1" applyProtection="1"/>
    <xf numFmtId="2" fontId="12" fillId="0" borderId="0" xfId="0" applyNumberFormat="1" applyFont="1" applyAlignment="1" applyProtection="1">
      <alignment horizontal="center"/>
    </xf>
    <xf numFmtId="0" fontId="5" fillId="0" borderId="0" xfId="0" applyFont="1" applyAlignment="1" applyProtection="1">
      <alignment horizontal="center"/>
    </xf>
    <xf numFmtId="0" fontId="15" fillId="0" borderId="1" xfId="0" applyFont="1" applyBorder="1" applyAlignment="1" applyProtection="1">
      <alignment horizontal="left"/>
    </xf>
    <xf numFmtId="0" fontId="5" fillId="0" borderId="1" xfId="0" applyFont="1" applyBorder="1" applyAlignment="1" applyProtection="1">
      <alignment horizontal="center"/>
    </xf>
    <xf numFmtId="0" fontId="12" fillId="0" borderId="0" xfId="0" applyFont="1" applyFill="1" applyProtection="1"/>
    <xf numFmtId="0" fontId="12" fillId="0" borderId="0" xfId="0" applyFont="1" applyFill="1" applyBorder="1" applyAlignment="1" applyProtection="1">
      <alignment horizontal="right"/>
    </xf>
    <xf numFmtId="2" fontId="12" fillId="3" borderId="2" xfId="0" applyNumberFormat="1" applyFont="1" applyFill="1" applyBorder="1" applyAlignment="1" applyProtection="1">
      <alignment horizontal="right"/>
      <protection locked="0"/>
    </xf>
    <xf numFmtId="0" fontId="12" fillId="0" borderId="0" xfId="0" applyFont="1" applyBorder="1" applyAlignment="1" applyProtection="1">
      <alignment horizontal="left"/>
    </xf>
    <xf numFmtId="0" fontId="5" fillId="0" borderId="0" xfId="0" applyFont="1" applyBorder="1" applyAlignment="1" applyProtection="1">
      <alignment horizontal="center"/>
    </xf>
    <xf numFmtId="0" fontId="12" fillId="0" borderId="0" xfId="0" applyFont="1" applyBorder="1" applyAlignment="1" applyProtection="1">
      <alignment horizontal="right"/>
    </xf>
    <xf numFmtId="0" fontId="12" fillId="3" borderId="4" xfId="0" applyFont="1" applyFill="1" applyBorder="1" applyAlignment="1" applyProtection="1">
      <alignment horizontal="right"/>
      <protection locked="0"/>
    </xf>
    <xf numFmtId="3" fontId="12" fillId="0" borderId="0" xfId="0" applyNumberFormat="1" applyFont="1" applyBorder="1" applyAlignment="1" applyProtection="1">
      <alignment horizontal="right"/>
    </xf>
    <xf numFmtId="165" fontId="12" fillId="0" borderId="0" xfId="0" applyNumberFormat="1" applyFont="1" applyAlignment="1" applyProtection="1">
      <alignment horizontal="center"/>
    </xf>
    <xf numFmtId="164" fontId="12" fillId="0" borderId="0" xfId="0" applyNumberFormat="1" applyFont="1" applyAlignment="1" applyProtection="1">
      <alignment horizontal="center"/>
    </xf>
    <xf numFmtId="1" fontId="12" fillId="0" borderId="0" xfId="0" applyNumberFormat="1" applyFont="1" applyAlignment="1" applyProtection="1">
      <alignment horizontal="center"/>
    </xf>
    <xf numFmtId="0" fontId="15" fillId="0" borderId="0" xfId="0" applyFont="1" applyBorder="1" applyAlignment="1" applyProtection="1">
      <alignment horizontal="left"/>
    </xf>
    <xf numFmtId="0" fontId="16" fillId="0" borderId="3" xfId="0" applyFont="1" applyBorder="1" applyAlignment="1" applyProtection="1">
      <alignment horizontal="left"/>
    </xf>
    <xf numFmtId="2" fontId="12" fillId="0" borderId="3" xfId="0" applyNumberFormat="1" applyFont="1" applyBorder="1" applyAlignment="1" applyProtection="1">
      <alignment horizontal="right"/>
    </xf>
    <xf numFmtId="0" fontId="12" fillId="0" borderId="3" xfId="0" applyFont="1" applyBorder="1" applyAlignment="1" applyProtection="1">
      <alignment horizontal="left"/>
    </xf>
    <xf numFmtId="0" fontId="5" fillId="0" borderId="3" xfId="0" applyFont="1" applyBorder="1" applyAlignment="1" applyProtection="1">
      <alignment horizontal="left"/>
    </xf>
    <xf numFmtId="0" fontId="5" fillId="0" borderId="3" xfId="0" applyFont="1" applyBorder="1" applyAlignment="1" applyProtection="1">
      <alignment horizontal="center"/>
    </xf>
    <xf numFmtId="0" fontId="12" fillId="0" borderId="3" xfId="0" applyFont="1" applyBorder="1" applyAlignment="1" applyProtection="1">
      <alignment horizontal="right"/>
    </xf>
    <xf numFmtId="2" fontId="12" fillId="3" borderId="2" xfId="0" applyNumberFormat="1" applyFont="1" applyFill="1" applyBorder="1" applyAlignment="1" applyProtection="1">
      <alignment horizontal="center"/>
      <protection locked="0"/>
    </xf>
    <xf numFmtId="164" fontId="12" fillId="0" borderId="0" xfId="0" applyNumberFormat="1" applyFont="1" applyAlignment="1" applyProtection="1">
      <alignment horizontal="left"/>
    </xf>
    <xf numFmtId="0" fontId="16" fillId="0" borderId="0" xfId="0" applyFont="1" applyBorder="1" applyAlignment="1" applyProtection="1">
      <alignment horizontal="right"/>
    </xf>
    <xf numFmtId="2" fontId="17" fillId="0" borderId="3" xfId="0" applyNumberFormat="1" applyFont="1" applyFill="1" applyBorder="1" applyAlignment="1" applyProtection="1">
      <alignment horizontal="left"/>
    </xf>
    <xf numFmtId="164" fontId="17" fillId="0" borderId="0" xfId="0" applyNumberFormat="1" applyFont="1" applyFill="1" applyAlignment="1" applyProtection="1">
      <alignment horizontal="left"/>
    </xf>
    <xf numFmtId="164" fontId="12" fillId="0" borderId="0" xfId="0" applyNumberFormat="1" applyFont="1" applyBorder="1" applyAlignment="1" applyProtection="1">
      <alignment horizontal="left"/>
    </xf>
    <xf numFmtId="0" fontId="12" fillId="8" borderId="1" xfId="0" applyFont="1" applyFill="1" applyBorder="1" applyAlignment="1" applyProtection="1">
      <alignment horizontal="center"/>
    </xf>
    <xf numFmtId="164" fontId="12" fillId="8" borderId="0" xfId="0" applyNumberFormat="1" applyFont="1" applyFill="1" applyAlignment="1" applyProtection="1">
      <alignment horizontal="center"/>
    </xf>
    <xf numFmtId="2" fontId="12" fillId="0" borderId="0" xfId="0" applyNumberFormat="1" applyFont="1" applyAlignment="1" applyProtection="1">
      <alignment horizontal="right"/>
    </xf>
    <xf numFmtId="0" fontId="5" fillId="0" borderId="1" xfId="0" applyFont="1" applyBorder="1" applyAlignment="1" applyProtection="1">
      <alignment horizontal="right"/>
    </xf>
    <xf numFmtId="1" fontId="12" fillId="3" borderId="2" xfId="0" applyNumberFormat="1" applyFont="1" applyFill="1" applyBorder="1" applyAlignment="1" applyProtection="1">
      <alignment horizontal="right"/>
      <protection locked="0"/>
    </xf>
    <xf numFmtId="1" fontId="12" fillId="3" borderId="4" xfId="0" applyNumberFormat="1" applyFont="1" applyFill="1" applyBorder="1" applyAlignment="1" applyProtection="1">
      <alignment horizontal="right"/>
      <protection locked="0"/>
    </xf>
    <xf numFmtId="2" fontId="12" fillId="0" borderId="5" xfId="0" applyNumberFormat="1" applyFont="1" applyFill="1" applyBorder="1" applyAlignment="1" applyProtection="1">
      <alignment horizontal="right"/>
    </xf>
    <xf numFmtId="166" fontId="12" fillId="0" borderId="3" xfId="0" applyNumberFormat="1" applyFont="1" applyFill="1" applyBorder="1" applyAlignment="1" applyProtection="1">
      <alignment horizontal="right"/>
    </xf>
    <xf numFmtId="166" fontId="12" fillId="0" borderId="0" xfId="0" applyNumberFormat="1" applyFont="1" applyFill="1" applyBorder="1" applyAlignment="1" applyProtection="1">
      <alignment horizontal="right"/>
    </xf>
    <xf numFmtId="0" fontId="13" fillId="9" borderId="0" xfId="0" applyFont="1" applyFill="1" applyAlignment="1" applyProtection="1">
      <alignment horizontal="left"/>
    </xf>
    <xf numFmtId="1" fontId="12" fillId="3" borderId="2" xfId="0" applyNumberFormat="1" applyFont="1" applyFill="1" applyBorder="1" applyAlignment="1" applyProtection="1">
      <alignment horizontal="center"/>
      <protection locked="0"/>
    </xf>
    <xf numFmtId="1" fontId="12" fillId="0" borderId="0" xfId="0" applyNumberFormat="1" applyFont="1" applyAlignment="1" applyProtection="1">
      <alignment horizontal="left"/>
    </xf>
    <xf numFmtId="167" fontId="12" fillId="0" borderId="0" xfId="0" applyNumberFormat="1" applyFont="1" applyAlignment="1" applyProtection="1">
      <alignment horizontal="center"/>
    </xf>
    <xf numFmtId="1" fontId="12" fillId="0" borderId="0" xfId="0" applyNumberFormat="1" applyFont="1" applyFill="1" applyBorder="1" applyAlignment="1" applyProtection="1">
      <alignment horizontal="center"/>
    </xf>
    <xf numFmtId="0" fontId="12" fillId="0" borderId="0" xfId="0" applyFont="1" applyFill="1" applyBorder="1" applyAlignment="1" applyProtection="1">
      <alignment horizontal="left"/>
    </xf>
    <xf numFmtId="3" fontId="12" fillId="3" borderId="4" xfId="0" applyNumberFormat="1" applyFont="1" applyFill="1" applyBorder="1" applyAlignment="1" applyProtection="1">
      <alignment horizontal="right"/>
      <protection locked="0"/>
    </xf>
    <xf numFmtId="0" fontId="12" fillId="0" borderId="0" xfId="0" applyFont="1" applyFill="1" applyAlignment="1" applyProtection="1">
      <alignment horizontal="right"/>
    </xf>
    <xf numFmtId="165" fontId="12" fillId="0" borderId="3" xfId="0" applyNumberFormat="1" applyFont="1" applyBorder="1" applyAlignment="1" applyProtection="1">
      <alignment horizontal="right"/>
    </xf>
    <xf numFmtId="2" fontId="12" fillId="3" borderId="4" xfId="0" applyNumberFormat="1" applyFont="1" applyFill="1" applyBorder="1" applyAlignment="1" applyProtection="1">
      <alignment horizontal="right"/>
      <protection locked="0"/>
    </xf>
    <xf numFmtId="1" fontId="12" fillId="0" borderId="0" xfId="0" applyNumberFormat="1" applyFont="1" applyFill="1" applyBorder="1" applyAlignment="1" applyProtection="1">
      <alignment horizontal="right"/>
    </xf>
    <xf numFmtId="2" fontId="12" fillId="0" borderId="0" xfId="0" applyNumberFormat="1" applyFont="1" applyBorder="1" applyAlignment="1" applyProtection="1">
      <alignment horizontal="left"/>
    </xf>
    <xf numFmtId="2" fontId="12" fillId="0" borderId="0" xfId="0" applyNumberFormat="1" applyFont="1" applyBorder="1" applyAlignment="1" applyProtection="1">
      <alignment horizontal="right"/>
    </xf>
    <xf numFmtId="0" fontId="16" fillId="0" borderId="3" xfId="0" applyFont="1" applyFill="1" applyBorder="1" applyAlignment="1" applyProtection="1">
      <alignment horizontal="left"/>
    </xf>
    <xf numFmtId="165" fontId="12" fillId="0" borderId="3" xfId="0" applyNumberFormat="1" applyFont="1" applyFill="1" applyBorder="1" applyAlignment="1" applyProtection="1">
      <alignment horizontal="right"/>
    </xf>
    <xf numFmtId="164" fontId="12" fillId="0" borderId="0" xfId="0" applyNumberFormat="1" applyFont="1" applyFill="1" applyAlignment="1" applyProtection="1">
      <alignment horizontal="left"/>
    </xf>
    <xf numFmtId="1" fontId="12" fillId="0" borderId="0" xfId="0" applyNumberFormat="1" applyFont="1" applyFill="1" applyAlignment="1" applyProtection="1">
      <alignment horizontal="center"/>
    </xf>
    <xf numFmtId="0" fontId="16" fillId="0" borderId="0" xfId="0" applyFont="1" applyFill="1" applyBorder="1" applyAlignment="1" applyProtection="1">
      <alignment horizontal="left"/>
    </xf>
    <xf numFmtId="165" fontId="12" fillId="0" borderId="0" xfId="0" applyNumberFormat="1" applyFont="1" applyFill="1" applyBorder="1" applyAlignment="1" applyProtection="1">
      <alignment horizontal="right"/>
    </xf>
    <xf numFmtId="0" fontId="0" fillId="0" borderId="0" xfId="0" applyFont="1" applyBorder="1" applyProtection="1"/>
    <xf numFmtId="0" fontId="5" fillId="0" borderId="0" xfId="0" applyFont="1" applyProtection="1"/>
    <xf numFmtId="0" fontId="13" fillId="2" borderId="0" xfId="0" applyFont="1" applyFill="1" applyProtection="1"/>
    <xf numFmtId="2" fontId="0" fillId="0" borderId="0" xfId="0" applyNumberFormat="1" applyFont="1" applyAlignment="1" applyProtection="1">
      <alignment horizontal="center"/>
    </xf>
    <xf numFmtId="0" fontId="2" fillId="0" borderId="0" xfId="0" applyFont="1" applyAlignment="1" applyProtection="1">
      <alignment horizontal="left"/>
    </xf>
    <xf numFmtId="0" fontId="2" fillId="0" borderId="0" xfId="0" applyFont="1" applyAlignment="1" applyProtection="1">
      <alignment horizontal="center"/>
    </xf>
    <xf numFmtId="0" fontId="19" fillId="0" borderId="1" xfId="0" applyFont="1" applyBorder="1" applyAlignment="1" applyProtection="1">
      <alignment horizontal="left"/>
    </xf>
    <xf numFmtId="0" fontId="2" fillId="0" borderId="1" xfId="0" applyFont="1" applyBorder="1" applyAlignment="1" applyProtection="1">
      <alignment horizontal="center"/>
    </xf>
    <xf numFmtId="0" fontId="0" fillId="0" borderId="3" xfId="0" applyFont="1" applyBorder="1" applyAlignment="1" applyProtection="1">
      <alignment horizontal="right"/>
    </xf>
    <xf numFmtId="2" fontId="0" fillId="0" borderId="3" xfId="0" applyNumberFormat="1" applyFont="1" applyBorder="1" applyAlignment="1" applyProtection="1">
      <alignment horizontal="center"/>
    </xf>
    <xf numFmtId="0" fontId="0" fillId="0" borderId="0" xfId="0" applyFont="1" applyAlignment="1" applyProtection="1">
      <alignment horizontal="left"/>
    </xf>
    <xf numFmtId="164" fontId="0" fillId="0" borderId="0" xfId="0" applyNumberFormat="1" applyFont="1" applyAlignment="1" applyProtection="1">
      <alignment horizontal="left"/>
    </xf>
    <xf numFmtId="1" fontId="0" fillId="0" borderId="0" xfId="0" applyNumberFormat="1" applyFont="1" applyAlignment="1" applyProtection="1">
      <alignment horizontal="center"/>
    </xf>
    <xf numFmtId="164" fontId="0" fillId="0" borderId="0" xfId="0" applyNumberFormat="1" applyFont="1" applyAlignment="1" applyProtection="1">
      <alignment horizontal="center"/>
    </xf>
    <xf numFmtId="3" fontId="0" fillId="0" borderId="3" xfId="0" applyNumberFormat="1" applyFont="1" applyBorder="1" applyAlignment="1" applyProtection="1">
      <alignment horizontal="center"/>
    </xf>
    <xf numFmtId="2" fontId="0" fillId="3" borderId="6" xfId="0" applyNumberFormat="1" applyFont="1" applyFill="1" applyBorder="1" applyAlignment="1" applyProtection="1">
      <alignment horizontal="center"/>
      <protection locked="0"/>
    </xf>
    <xf numFmtId="3" fontId="0" fillId="3" borderId="6" xfId="0" applyNumberFormat="1" applyFont="1" applyFill="1" applyBorder="1" applyAlignment="1" applyProtection="1">
      <alignment horizontal="center"/>
      <protection locked="0"/>
    </xf>
    <xf numFmtId="2" fontId="0" fillId="0" borderId="3" xfId="0" applyNumberFormat="1" applyFont="1" applyFill="1" applyBorder="1" applyAlignment="1" applyProtection="1">
      <alignment horizontal="center"/>
    </xf>
    <xf numFmtId="3" fontId="0" fillId="0" borderId="0" xfId="0" applyNumberFormat="1" applyFont="1" applyAlignment="1" applyProtection="1">
      <alignment horizontal="center"/>
    </xf>
    <xf numFmtId="2" fontId="12" fillId="0" borderId="0" xfId="0" applyNumberFormat="1" applyFont="1" applyAlignment="1" applyProtection="1">
      <alignment horizontal="left"/>
    </xf>
    <xf numFmtId="2" fontId="0" fillId="0" borderId="0" xfId="0" applyNumberFormat="1" applyFont="1" applyAlignment="1" applyProtection="1">
      <alignment horizontal="right"/>
    </xf>
    <xf numFmtId="2" fontId="0" fillId="3" borderId="7" xfId="0" applyNumberFormat="1" applyFont="1" applyFill="1" applyBorder="1" applyAlignment="1" applyProtection="1">
      <alignment horizontal="center"/>
      <protection locked="0"/>
    </xf>
    <xf numFmtId="4" fontId="0" fillId="0" borderId="3" xfId="0" applyNumberFormat="1" applyFont="1" applyBorder="1" applyAlignment="1" applyProtection="1">
      <alignment horizontal="center"/>
    </xf>
    <xf numFmtId="165" fontId="0" fillId="3" borderId="6" xfId="0" applyNumberFormat="1" applyFont="1" applyFill="1" applyBorder="1" applyAlignment="1" applyProtection="1">
      <alignment horizontal="center"/>
      <protection locked="0"/>
    </xf>
    <xf numFmtId="43" fontId="0" fillId="0" borderId="0" xfId="0" applyNumberFormat="1" applyFont="1" applyAlignment="1" applyProtection="1">
      <alignment horizontal="center"/>
    </xf>
    <xf numFmtId="0" fontId="0" fillId="3" borderId="7" xfId="0" applyFont="1" applyFill="1" applyBorder="1" applyAlignment="1" applyProtection="1">
      <alignment horizontal="center"/>
      <protection locked="0"/>
    </xf>
    <xf numFmtId="0" fontId="19" fillId="0" borderId="0" xfId="0" applyFont="1" applyAlignment="1" applyProtection="1">
      <alignment horizontal="left"/>
    </xf>
    <xf numFmtId="165" fontId="0" fillId="0" borderId="0" xfId="0" applyNumberFormat="1" applyFont="1" applyAlignment="1" applyProtection="1">
      <alignment horizontal="right"/>
    </xf>
    <xf numFmtId="0" fontId="2" fillId="0" borderId="0" xfId="0" applyFont="1" applyAlignment="1" applyProtection="1">
      <alignment horizontal="right"/>
    </xf>
    <xf numFmtId="1" fontId="0" fillId="0" borderId="0" xfId="0" applyNumberFormat="1" applyFont="1" applyAlignment="1" applyProtection="1">
      <alignment horizontal="right"/>
    </xf>
    <xf numFmtId="166" fontId="0" fillId="0" borderId="0" xfId="0" applyNumberFormat="1" applyFont="1" applyAlignment="1" applyProtection="1">
      <alignment horizontal="right"/>
    </xf>
    <xf numFmtId="3" fontId="0" fillId="0" borderId="0" xfId="0" applyNumberFormat="1" applyFont="1" applyAlignment="1" applyProtection="1">
      <alignment horizontal="right"/>
    </xf>
    <xf numFmtId="167" fontId="0" fillId="0" borderId="0" xfId="0" applyNumberFormat="1" applyFont="1" applyAlignment="1" applyProtection="1">
      <alignment horizontal="center"/>
    </xf>
    <xf numFmtId="2" fontId="0" fillId="0" borderId="0" xfId="0" applyNumberFormat="1" applyFont="1" applyAlignment="1" applyProtection="1">
      <alignment horizontal="left"/>
    </xf>
    <xf numFmtId="0" fontId="3" fillId="0" borderId="0" xfId="0" applyFont="1" applyAlignment="1">
      <alignment horizontal="center"/>
    </xf>
    <xf numFmtId="0" fontId="5" fillId="0" borderId="0" xfId="0" applyFont="1" applyAlignment="1">
      <alignment horizontal="center"/>
    </xf>
    <xf numFmtId="0" fontId="0" fillId="0" borderId="3" xfId="0" applyFont="1" applyBorder="1" applyAlignment="1">
      <alignment horizontal="center"/>
    </xf>
    <xf numFmtId="0" fontId="0" fillId="0" borderId="0" xfId="0" applyFont="1" applyAlignment="1">
      <alignment horizontal="center"/>
    </xf>
    <xf numFmtId="0" fontId="0" fillId="0" borderId="0" xfId="0" applyFont="1" applyFill="1" applyAlignment="1" applyProtection="1">
      <alignment horizontal="right" wrapText="1"/>
    </xf>
    <xf numFmtId="0" fontId="0" fillId="7" borderId="0" xfId="0" applyFont="1" applyFill="1" applyAlignment="1" applyProtection="1">
      <alignment horizontal="left"/>
      <protection locked="0"/>
    </xf>
    <xf numFmtId="0" fontId="0" fillId="7" borderId="4" xfId="0" applyFont="1" applyFill="1" applyBorder="1" applyAlignment="1" applyProtection="1">
      <alignment horizontal="left"/>
      <protection locked="0"/>
    </xf>
    <xf numFmtId="0" fontId="3" fillId="0" borderId="0" xfId="0" applyFont="1" applyAlignment="1" applyProtection="1">
      <alignment horizontal="center"/>
    </xf>
    <xf numFmtId="3" fontId="0" fillId="0" borderId="0" xfId="0" applyNumberFormat="1" applyFont="1" applyAlignment="1" applyProtection="1">
      <alignment horizontal="right"/>
    </xf>
    <xf numFmtId="0" fontId="0" fillId="0" borderId="0" xfId="0" applyFont="1" applyAlignment="1" applyProtection="1">
      <alignment horizontal="right"/>
    </xf>
    <xf numFmtId="0" fontId="0" fillId="7" borderId="0" xfId="0" applyFont="1" applyFill="1" applyBorder="1" applyAlignment="1" applyProtection="1">
      <alignment horizontal="left" wrapText="1"/>
      <protection locked="0"/>
    </xf>
    <xf numFmtId="0" fontId="0" fillId="7" borderId="4" xfId="0" applyFont="1" applyFill="1" applyBorder="1" applyAlignment="1" applyProtection="1">
      <alignment horizontal="left" wrapText="1"/>
      <protection locked="0"/>
    </xf>
    <xf numFmtId="0" fontId="6" fillId="7" borderId="4" xfId="0" applyFont="1" applyFill="1" applyBorder="1" applyAlignment="1" applyProtection="1">
      <alignment horizontal="left"/>
      <protection locked="0"/>
    </xf>
    <xf numFmtId="0" fontId="7" fillId="0" borderId="0" xfId="0" applyFont="1" applyAlignment="1" applyProtection="1">
      <alignment horizontal="right"/>
    </xf>
    <xf numFmtId="14" fontId="6" fillId="7" borderId="4" xfId="0" applyNumberFormat="1" applyFont="1" applyFill="1" applyBorder="1" applyAlignment="1" applyProtection="1">
      <alignment horizontal="left"/>
      <protection locked="0"/>
    </xf>
    <xf numFmtId="0" fontId="6" fillId="0" borderId="0" xfId="0" applyFont="1" applyAlignment="1" applyProtection="1">
      <alignment horizontal="left"/>
    </xf>
    <xf numFmtId="168" fontId="0" fillId="0" borderId="0" xfId="1" applyNumberFormat="1" applyFont="1" applyFill="1" applyAlignment="1" applyProtection="1">
      <alignment horizontal="center"/>
    </xf>
    <xf numFmtId="0" fontId="0" fillId="0" borderId="0" xfId="0" applyFont="1" applyFill="1" applyAlignment="1" applyProtection="1">
      <alignment horizontal="left" wrapText="1"/>
    </xf>
    <xf numFmtId="0" fontId="18" fillId="8" borderId="0" xfId="0" applyFont="1" applyFill="1" applyAlignment="1" applyProtection="1">
      <alignment horizontal="center" vertical="center" wrapText="1"/>
    </xf>
    <xf numFmtId="2" fontId="12" fillId="3" borderId="0" xfId="0" applyNumberFormat="1" applyFont="1" applyFill="1" applyBorder="1" applyAlignment="1" applyProtection="1">
      <alignment horizontal="left"/>
      <protection locked="0"/>
    </xf>
    <xf numFmtId="0" fontId="12" fillId="0" borderId="0" xfId="0" applyFont="1" applyFill="1" applyAlignment="1" applyProtection="1">
      <alignment horizontal="left"/>
    </xf>
    <xf numFmtId="0" fontId="5" fillId="0" borderId="0" xfId="0" applyFont="1" applyAlignment="1" applyProtection="1">
      <alignment horizontal="center"/>
    </xf>
    <xf numFmtId="14" fontId="12" fillId="0" borderId="0" xfId="0" applyNumberFormat="1" applyFont="1" applyFill="1" applyAlignment="1" applyProtection="1">
      <alignment horizontal="left"/>
    </xf>
    <xf numFmtId="0" fontId="13" fillId="4" borderId="0" xfId="0" applyFont="1" applyFill="1" applyAlignment="1" applyProtection="1">
      <alignment horizontal="center"/>
    </xf>
    <xf numFmtId="164" fontId="0" fillId="8" borderId="0" xfId="0" applyNumberFormat="1" applyFont="1" applyFill="1" applyAlignment="1" applyProtection="1">
      <alignment horizontal="center"/>
    </xf>
    <xf numFmtId="0" fontId="13" fillId="3" borderId="0" xfId="0" applyFont="1" applyFill="1" applyAlignment="1" applyProtection="1">
      <alignment horizontal="center"/>
    </xf>
  </cellXfs>
  <cellStyles count="2">
    <cellStyle name="Normal" xfId="0" builtinId="0"/>
    <cellStyle name="Percent" xfId="1" builtinId="5"/>
  </cellStyles>
  <dxfs count="0"/>
  <tableStyles count="0" defaultTableStyle="TableStyleMedium9" defaultPivotStyle="PivotStyleLight16"/>
  <colors>
    <mruColors>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172402</xdr:colOff>
      <xdr:row>2</xdr:row>
      <xdr:rowOff>144779</xdr:rowOff>
    </xdr:from>
    <xdr:ext cx="5684520" cy="6941821"/>
    <xdr:sp macro="" textlink="">
      <xdr:nvSpPr>
        <xdr:cNvPr id="2" name="TextBox 1">
          <a:extLst>
            <a:ext uri="{FF2B5EF4-FFF2-40B4-BE49-F238E27FC236}">
              <a16:creationId xmlns:a16="http://schemas.microsoft.com/office/drawing/2014/main" id="{5A9DE273-DDA8-4E4F-BD14-9BBB479487E5}"/>
            </a:ext>
          </a:extLst>
        </xdr:cNvPr>
        <xdr:cNvSpPr txBox="1"/>
      </xdr:nvSpPr>
      <xdr:spPr>
        <a:xfrm>
          <a:off x="172402" y="468629"/>
          <a:ext cx="5684520" cy="6941821"/>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u="sng">
              <a:latin typeface="+mn-lt"/>
            </a:rPr>
            <a:t>Purpose:</a:t>
          </a:r>
        </a:p>
        <a:p>
          <a:pPr algn="l"/>
          <a:r>
            <a:rPr lang="en-US" sz="1100">
              <a:latin typeface="+mn-lt"/>
            </a:rPr>
            <a:t>This</a:t>
          </a:r>
          <a:r>
            <a:rPr lang="en-US" sz="1100" baseline="0">
              <a:latin typeface="+mn-lt"/>
            </a:rPr>
            <a:t> spreadsheet file has been created to assist in the design and review of Bioretention Cell Projects which are seeking or have obtained funding through the State of Iowa's water quality programs.</a:t>
          </a:r>
        </a:p>
        <a:p>
          <a:pPr algn="l"/>
          <a:endParaRPr lang="en-US" sz="1100" baseline="0">
            <a:latin typeface="+mn-lt"/>
          </a:endParaRPr>
        </a:p>
        <a:p>
          <a:pPr algn="l"/>
          <a:r>
            <a:rPr lang="en-US" sz="1100" baseline="0">
              <a:latin typeface="+mn-lt"/>
            </a:rPr>
            <a:t>This document is intended to be completed by the designer to provide review agencies with project data assembled and presented for review in a consistent manner from project to project.</a:t>
          </a:r>
        </a:p>
        <a:p>
          <a:pPr algn="l"/>
          <a:endParaRPr lang="en-US" sz="1100" baseline="0">
            <a:latin typeface="+mn-lt"/>
          </a:endParaRPr>
        </a:p>
        <a:p>
          <a:pPr algn="l"/>
          <a:r>
            <a:rPr lang="en-US" sz="1100" baseline="0">
              <a:latin typeface="+mn-lt"/>
            </a:rPr>
            <a:t>Using data entered by the designer (data to be entered within the provided blank shaded boxes on each tabulation sheet), this document will complete many of the basic sizing calculation steps following the methods described within the Iowa Stormwater Management Manual (ISWMM).</a:t>
          </a:r>
        </a:p>
        <a:p>
          <a:endParaRPr lang="en-US" sz="1100" baseline="0">
            <a:latin typeface="+mn-lt"/>
          </a:endParaRPr>
        </a:p>
        <a:p>
          <a:r>
            <a:rPr lang="en-US" sz="1100" b="1" u="sng" baseline="0">
              <a:latin typeface="+mn-lt"/>
            </a:rPr>
            <a:t>Contents:</a:t>
          </a:r>
        </a:p>
        <a:p>
          <a:r>
            <a:rPr lang="en-US" sz="1100" b="0" baseline="0">
              <a:solidFill>
                <a:srgbClr val="C00000"/>
              </a:solidFill>
              <a:latin typeface="+mn-lt"/>
            </a:rPr>
            <a:t>Checklists (to be completed and provided as part of State of Iowa water quality project review):</a:t>
          </a:r>
        </a:p>
        <a:p>
          <a:r>
            <a:rPr lang="en-US" sz="1100" baseline="0">
              <a:latin typeface="+mn-lt"/>
            </a:rPr>
            <a:t>CL_1: Project Review (2 pages)</a:t>
          </a:r>
        </a:p>
        <a:p>
          <a:r>
            <a:rPr lang="en-US" sz="1100" baseline="0">
              <a:solidFill>
                <a:schemeClr val="tx1"/>
              </a:solidFill>
              <a:effectLst/>
              <a:latin typeface="+mn-lt"/>
              <a:ea typeface="+mn-ea"/>
              <a:cs typeface="+mn-cs"/>
            </a:rPr>
            <a:t>DWS: Design Worksheet Report Form</a:t>
          </a:r>
        </a:p>
        <a:p>
          <a:r>
            <a:rPr lang="en-US" sz="1100" baseline="0">
              <a:solidFill>
                <a:schemeClr val="tx1"/>
              </a:solidFill>
              <a:effectLst/>
              <a:latin typeface="+mn-lt"/>
              <a:ea typeface="+mn-ea"/>
              <a:cs typeface="+mn-cs"/>
            </a:rPr>
            <a:t>IWS: Internal Water Storage Worksheet</a:t>
          </a:r>
          <a:endParaRPr lang="en-US">
            <a:effectLst/>
            <a:latin typeface="+mn-lt"/>
          </a:endParaRPr>
        </a:p>
        <a:p>
          <a:endParaRPr lang="en-US" sz="1100" b="1" u="sng" baseline="0">
            <a:solidFill>
              <a:srgbClr val="002060"/>
            </a:solidFill>
            <a:latin typeface="+mn-lt"/>
          </a:endParaRPr>
        </a:p>
        <a:p>
          <a:r>
            <a:rPr lang="en-US" sz="1100" b="1" u="sng" baseline="0">
              <a:solidFill>
                <a:srgbClr val="002060"/>
              </a:solidFill>
              <a:latin typeface="+mn-lt"/>
            </a:rPr>
            <a:t>APPLICATION:</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rgbClr val="002060"/>
              </a:solidFill>
              <a:effectLst/>
              <a:latin typeface="+mn-lt"/>
              <a:ea typeface="+mn-ea"/>
              <a:cs typeface="+mn-cs"/>
            </a:rPr>
            <a:t>This checklist is intended to be used for small scale bioretention cell applications.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rgbClr val="00206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rgbClr val="002060"/>
              </a:solidFill>
              <a:effectLst/>
              <a:latin typeface="+mn-lt"/>
              <a:ea typeface="+mn-ea"/>
              <a:cs typeface="+mn-cs"/>
            </a:rPr>
            <a:t>Use this form for projects that are not intended to manage runoff from storm events larger than the Water Quality Event (WQv - 1.25" rainfall).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rgbClr val="00206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rgbClr val="002060"/>
              </a:solidFill>
              <a:effectLst/>
              <a:latin typeface="+mn-lt"/>
              <a:ea typeface="+mn-ea"/>
              <a:cs typeface="+mn-cs"/>
            </a:rPr>
            <a:t>There are other checklists available for bioretention systems that manage larger storm events and/or have multiple bioretention applications that are collectively used to meet WQv requirements.</a:t>
          </a:r>
          <a:endParaRPr lang="en-US" sz="1100" b="1" u="sng" baseline="0">
            <a:solidFill>
              <a:srgbClr val="002060"/>
            </a:solidFill>
            <a:latin typeface="+mn-lt"/>
          </a:endParaRPr>
        </a:p>
        <a:p>
          <a:endParaRPr lang="en-US" sz="1100" b="1" u="sng" baseline="0">
            <a:latin typeface="+mn-lt"/>
          </a:endParaRPr>
        </a:p>
        <a:p>
          <a:r>
            <a:rPr lang="en-US" sz="1100" b="1" u="sng" baseline="0">
              <a:latin typeface="+mn-lt"/>
            </a:rPr>
            <a:t>DISCLAIMER:</a:t>
          </a:r>
        </a:p>
        <a:p>
          <a:r>
            <a:rPr lang="en-US" sz="1100" baseline="0">
              <a:latin typeface="+mn-lt"/>
            </a:rPr>
            <a:t>This document is intended only to be used for the purposes as described above. It is expected that designers which use this document are familiar with the Bioretention Cell chapter of ISWMM and understand the methods described within. The user of this document is ultimately responsible for the accurate entry of data into this document and to verify that all included and associated calculations performed are correct and consistent with the methods of design described within ISWMM as applicable to a given project.</a:t>
          </a:r>
        </a:p>
        <a:p>
          <a:endParaRPr lang="en-US" sz="1100" baseline="0">
            <a:latin typeface="+mn-lt"/>
          </a:endParaRPr>
        </a:p>
        <a:p>
          <a:r>
            <a:rPr lang="en-US" sz="1100" baseline="0">
              <a:latin typeface="+mn-lt"/>
            </a:rPr>
            <a:t>By providing this document for use, the State of Iowa, the Iowa Department of Agriculture and Land Stewardship, and any other entity involved in its creation assumes no responsibility for its use, associated calculations or for other project related tasks which are the responsibility of the design professional.</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10</xdr:col>
      <xdr:colOff>0</xdr:colOff>
      <xdr:row>1</xdr:row>
      <xdr:rowOff>9526</xdr:rowOff>
    </xdr:from>
    <xdr:to>
      <xdr:col>16</xdr:col>
      <xdr:colOff>133350</xdr:colOff>
      <xdr:row>15</xdr:row>
      <xdr:rowOff>85725</xdr:rowOff>
    </xdr:to>
    <xdr:sp macro="" textlink="">
      <xdr:nvSpPr>
        <xdr:cNvPr id="2" name="TextBox 1">
          <a:extLst>
            <a:ext uri="{FF2B5EF4-FFF2-40B4-BE49-F238E27FC236}">
              <a16:creationId xmlns:a16="http://schemas.microsoft.com/office/drawing/2014/main" id="{2B258CA5-228D-437B-94C6-D822CC03EB2F}"/>
            </a:ext>
          </a:extLst>
        </xdr:cNvPr>
        <xdr:cNvSpPr txBox="1"/>
      </xdr:nvSpPr>
      <xdr:spPr>
        <a:xfrm>
          <a:off x="9858375" y="180976"/>
          <a:ext cx="3676650" cy="2038349"/>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latin typeface="+mn-lt"/>
            </a:rPr>
            <a:t>User Guidance for CL_2 (Project Review) Tab:</a:t>
          </a:r>
        </a:p>
        <a:p>
          <a:endParaRPr lang="en-US" sz="1100" b="1" u="sng">
            <a:latin typeface="+mn-lt"/>
          </a:endParaRPr>
        </a:p>
        <a:p>
          <a:pPr marL="171450" indent="-171450">
            <a:buFont typeface="Arial" panose="020B0604020202020204" pitchFamily="34" charset="0"/>
            <a:buChar char="•"/>
          </a:pPr>
          <a:r>
            <a:rPr lang="en-US" sz="1100" b="0" i="0">
              <a:solidFill>
                <a:sysClr val="windowText" lastClr="000000"/>
              </a:solidFill>
              <a:latin typeface="+mn-lt"/>
            </a:rPr>
            <a:t>Complete this worksheet by</a:t>
          </a:r>
          <a:r>
            <a:rPr lang="en-US" sz="1100" b="0" i="0" baseline="0">
              <a:solidFill>
                <a:sysClr val="windowText" lastClr="000000"/>
              </a:solidFill>
              <a:latin typeface="+mn-lt"/>
            </a:rPr>
            <a:t> answering all questions.</a:t>
          </a:r>
        </a:p>
        <a:p>
          <a:pPr marL="171450" indent="-171450">
            <a:buFont typeface="Arial" panose="020B0604020202020204" pitchFamily="34" charset="0"/>
            <a:buChar char="•"/>
          </a:pPr>
          <a:endParaRPr lang="en-US" sz="1100" b="0" i="0" baseline="0">
            <a:solidFill>
              <a:sysClr val="windowText" lastClr="000000"/>
            </a:solidFill>
            <a:latin typeface="+mn-lt"/>
          </a:endParaRPr>
        </a:p>
        <a:p>
          <a:pPr marL="171450" indent="-171450">
            <a:buFont typeface="Arial" panose="020B0604020202020204" pitchFamily="34" charset="0"/>
            <a:buChar char="•"/>
          </a:pPr>
          <a:r>
            <a:rPr lang="en-US" sz="1100" b="0" i="0" baseline="0">
              <a:solidFill>
                <a:srgbClr val="FF0000"/>
              </a:solidFill>
              <a:latin typeface="+mn-lt"/>
            </a:rPr>
            <a:t>Answers to questions 3, 4a, 4b, 4c and 5 will fill in if the DWS_Report Form has been completed. </a:t>
          </a:r>
        </a:p>
        <a:p>
          <a:pPr marL="171450" indent="-171450">
            <a:buFont typeface="Arial" panose="020B0604020202020204" pitchFamily="34" charset="0"/>
            <a:buChar char="•"/>
          </a:pPr>
          <a:endParaRPr lang="en-US" sz="1100" b="0" i="0" baseline="0">
            <a:solidFill>
              <a:sysClr val="windowText" lastClr="000000"/>
            </a:solidFill>
            <a:latin typeface="+mn-lt"/>
          </a:endParaRPr>
        </a:p>
        <a:p>
          <a:pPr marL="171450" indent="-171450">
            <a:buFont typeface="Arial" panose="020B0604020202020204" pitchFamily="34" charset="0"/>
            <a:buChar char="•"/>
          </a:pPr>
          <a:r>
            <a:rPr lang="en-US" sz="1100" b="0" i="0" baseline="0">
              <a:solidFill>
                <a:sysClr val="windowText" lastClr="000000"/>
              </a:solidFill>
              <a:latin typeface="+mn-lt"/>
            </a:rPr>
            <a:t>Proceed to page 2 of this worksheet.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1</xdr:row>
      <xdr:rowOff>9526</xdr:rowOff>
    </xdr:from>
    <xdr:to>
      <xdr:col>16</xdr:col>
      <xdr:colOff>133350</xdr:colOff>
      <xdr:row>16</xdr:row>
      <xdr:rowOff>19049</xdr:rowOff>
    </xdr:to>
    <xdr:sp macro="" textlink="">
      <xdr:nvSpPr>
        <xdr:cNvPr id="2" name="TextBox 1">
          <a:extLst>
            <a:ext uri="{FF2B5EF4-FFF2-40B4-BE49-F238E27FC236}">
              <a16:creationId xmlns:a16="http://schemas.microsoft.com/office/drawing/2014/main" id="{FCC4AE96-20CC-4A6A-B341-4E492D7001A3}"/>
            </a:ext>
          </a:extLst>
        </xdr:cNvPr>
        <xdr:cNvSpPr txBox="1"/>
      </xdr:nvSpPr>
      <xdr:spPr>
        <a:xfrm>
          <a:off x="9858375" y="180976"/>
          <a:ext cx="3676650" cy="1743073"/>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latin typeface="+mn-lt"/>
            </a:rPr>
            <a:t>User Guidance for CL_2 (Project Review) Tab:</a:t>
          </a:r>
        </a:p>
        <a:p>
          <a:endParaRPr lang="en-US" sz="1100" b="1" u="sng">
            <a:latin typeface="+mn-lt"/>
          </a:endParaRPr>
        </a:p>
        <a:p>
          <a:pPr marL="171450" indent="-171450">
            <a:buFont typeface="Arial" panose="020B0604020202020204" pitchFamily="34" charset="0"/>
            <a:buChar char="•"/>
          </a:pPr>
          <a:r>
            <a:rPr lang="en-US" sz="1100" b="0" i="0">
              <a:solidFill>
                <a:schemeClr val="dk1"/>
              </a:solidFill>
              <a:effectLst/>
              <a:latin typeface="+mn-lt"/>
              <a:ea typeface="+mn-ea"/>
              <a:cs typeface="+mn-cs"/>
            </a:rPr>
            <a:t>Complete this worksheet by</a:t>
          </a:r>
          <a:r>
            <a:rPr lang="en-US" sz="1100" b="0" i="0" baseline="0">
              <a:solidFill>
                <a:schemeClr val="dk1"/>
              </a:solidFill>
              <a:effectLst/>
              <a:latin typeface="+mn-lt"/>
              <a:ea typeface="+mn-ea"/>
              <a:cs typeface="+mn-cs"/>
            </a:rPr>
            <a:t> answering all questions.</a:t>
          </a:r>
        </a:p>
        <a:p>
          <a:pPr marL="171450" indent="-171450">
            <a:buFont typeface="Arial" panose="020B0604020202020204" pitchFamily="34" charset="0"/>
            <a:buChar char="•"/>
          </a:pPr>
          <a:endParaRPr lang="en-US" sz="1100" b="0" i="0" baseline="0">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i="0" baseline="0">
              <a:solidFill>
                <a:schemeClr val="dk1"/>
              </a:solidFill>
              <a:effectLst/>
              <a:latin typeface="+mn-lt"/>
              <a:ea typeface="+mn-ea"/>
              <a:cs typeface="+mn-cs"/>
            </a:rPr>
            <a:t>Answers to questions 11 and 14 will fill in if the DWS_Report Form has been completed. </a:t>
          </a:r>
          <a:endParaRPr lang="en-US" sz="1100">
            <a:effectLst/>
            <a:latin typeface="+mn-lt"/>
          </a:endParaRPr>
        </a:p>
        <a:p>
          <a:pPr marL="171450" indent="-171450">
            <a:buFont typeface="Arial" panose="020B0604020202020204" pitchFamily="34" charset="0"/>
            <a:buChar char="•"/>
          </a:pPr>
          <a:endParaRPr lang="en-US" sz="1100" b="0" i="0" baseline="0">
            <a:solidFill>
              <a:schemeClr val="dk1"/>
            </a:solidFill>
            <a:effectLst/>
            <a:latin typeface="+mn-lt"/>
            <a:ea typeface="+mn-ea"/>
            <a:cs typeface="+mn-cs"/>
          </a:endParaRPr>
        </a:p>
        <a:p>
          <a:pPr marL="171450" indent="-171450">
            <a:buFont typeface="Arial" panose="020B0604020202020204" pitchFamily="34" charset="0"/>
            <a:buChar char="•"/>
          </a:pPr>
          <a:endParaRPr lang="en-US" sz="1100" b="0" i="0" baseline="0">
            <a:solidFill>
              <a:schemeClr val="dk1"/>
            </a:solidFill>
            <a:effectLst/>
            <a:latin typeface="+mn-lt"/>
            <a:ea typeface="+mn-ea"/>
            <a:cs typeface="+mn-cs"/>
          </a:endParaRPr>
        </a:p>
        <a:p>
          <a:pPr marL="171450" indent="-171450">
            <a:buFont typeface="Arial" panose="020B0604020202020204" pitchFamily="34" charset="0"/>
            <a:buChar char="•"/>
          </a:pPr>
          <a:endParaRPr lang="en-US" sz="1100" b="1" baseline="0">
            <a:solidFill>
              <a:srgbClr val="FF0000"/>
            </a:solidFill>
            <a:latin typeface="+mn-l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0</xdr:row>
      <xdr:rowOff>161923</xdr:rowOff>
    </xdr:from>
    <xdr:to>
      <xdr:col>15</xdr:col>
      <xdr:colOff>19050</xdr:colOff>
      <xdr:row>77</xdr:row>
      <xdr:rowOff>19049</xdr:rowOff>
    </xdr:to>
    <xdr:sp macro="" textlink="">
      <xdr:nvSpPr>
        <xdr:cNvPr id="2" name="TextBox 1">
          <a:extLst>
            <a:ext uri="{FF2B5EF4-FFF2-40B4-BE49-F238E27FC236}">
              <a16:creationId xmlns:a16="http://schemas.microsoft.com/office/drawing/2014/main" id="{CF2BB11B-5D51-4E3A-B6F1-B3EC2F7B93BE}"/>
            </a:ext>
          </a:extLst>
        </xdr:cNvPr>
        <xdr:cNvSpPr txBox="1"/>
      </xdr:nvSpPr>
      <xdr:spPr>
        <a:xfrm>
          <a:off x="7848600" y="161923"/>
          <a:ext cx="3676650" cy="12268201"/>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latin typeface="+mn-lt"/>
            </a:rPr>
            <a:t>User Guidance for DWS</a:t>
          </a:r>
          <a:r>
            <a:rPr lang="en-US" sz="1100" b="1" u="sng" baseline="0">
              <a:latin typeface="+mn-lt"/>
            </a:rPr>
            <a:t> Report Form</a:t>
          </a:r>
          <a:r>
            <a:rPr lang="en-US" sz="1100" b="1" u="sng">
              <a:latin typeface="+mn-lt"/>
            </a:rPr>
            <a:t>:</a:t>
          </a:r>
        </a:p>
        <a:p>
          <a:endParaRPr lang="en-US" sz="1100" b="1" u="sng">
            <a:latin typeface="+mn-l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1" i="0" u="none" strike="noStrike" kern="0" cap="none" spc="0" normalizeH="0" baseline="0" noProof="0">
              <a:ln>
                <a:noFill/>
              </a:ln>
              <a:solidFill>
                <a:prstClr val="black"/>
              </a:solidFill>
              <a:effectLst/>
              <a:uLnTx/>
              <a:uFillTx/>
              <a:latin typeface="+mn-lt"/>
              <a:ea typeface="+mn-ea"/>
              <a:cs typeface="+mn-cs"/>
            </a:rPr>
            <a:t>Step 1</a:t>
          </a:r>
          <a:r>
            <a:rPr kumimoji="0" lang="en-US" sz="1100" b="0" i="0" u="none" strike="noStrike" kern="0" cap="none" spc="0" normalizeH="0" baseline="0" noProof="0">
              <a:ln>
                <a:noFill/>
              </a:ln>
              <a:solidFill>
                <a:prstClr val="black"/>
              </a:solidFill>
              <a:effectLst/>
              <a:uLnTx/>
              <a:uFillTx/>
              <a:latin typeface="+mn-lt"/>
              <a:ea typeface="+mn-ea"/>
              <a:cs typeface="+mn-cs"/>
            </a:rPr>
            <a:t>, enter watershed tributary area to be treated by bioretention cell, impervious cover % within that area and the WQv rainfall amount. The spreadsheet will calculate the WQv runoff coefficient (Rv) and the water quality volume (WQv).</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1" i="0" u="none" strike="noStrike" kern="0" cap="none" spc="0" normalizeH="0" baseline="0" noProof="0">
              <a:ln>
                <a:noFill/>
              </a:ln>
              <a:solidFill>
                <a:prstClr val="black"/>
              </a:solidFill>
              <a:effectLst/>
              <a:uLnTx/>
              <a:uFillTx/>
              <a:latin typeface="+mn-lt"/>
              <a:ea typeface="+mn-ea"/>
              <a:cs typeface="+mn-cs"/>
            </a:rPr>
            <a:t>Step 2</a:t>
          </a:r>
          <a:r>
            <a:rPr kumimoji="0" lang="en-US" sz="1100" b="0" i="0" u="none" strike="noStrike" kern="0" cap="none" spc="0" normalizeH="0" baseline="0" noProof="0">
              <a:ln>
                <a:noFill/>
              </a:ln>
              <a:solidFill>
                <a:prstClr val="black"/>
              </a:solidFill>
              <a:effectLst/>
              <a:uLnTx/>
              <a:uFillTx/>
              <a:latin typeface="+mn-lt"/>
              <a:ea typeface="+mn-ea"/>
              <a:cs typeface="+mn-cs"/>
            </a:rPr>
            <a:t> can be omitted for "simple" bioretention cell practices which are not attempting to detain runoff from larger storm events. However, the designer should consider how flows from larger events can pass through the system without causing surface erosion or excessive ponding.</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1" i="0" u="none" strike="noStrike" kern="0" cap="none" spc="0" normalizeH="0" baseline="0" noProof="0">
              <a:ln>
                <a:noFill/>
              </a:ln>
              <a:solidFill>
                <a:prstClr val="black"/>
              </a:solidFill>
              <a:effectLst/>
              <a:uLnTx/>
              <a:uFillTx/>
              <a:latin typeface="+mn-lt"/>
              <a:ea typeface="+mn-ea"/>
              <a:cs typeface="+mn-cs"/>
            </a:rPr>
            <a:t>Step 3</a:t>
          </a:r>
          <a:r>
            <a:rPr kumimoji="0" lang="en-US" sz="1100" b="0" i="0" u="none" strike="noStrike" kern="0" cap="none" spc="0" normalizeH="0" baseline="0" noProof="0">
              <a:ln>
                <a:noFill/>
              </a:ln>
              <a:solidFill>
                <a:prstClr val="black"/>
              </a:solidFill>
              <a:effectLst/>
              <a:uLnTx/>
              <a:uFillTx/>
              <a:latin typeface="+mn-lt"/>
              <a:ea typeface="+mn-ea"/>
              <a:cs typeface="+mn-cs"/>
            </a:rPr>
            <a:t> is used to design diversion structures for "off-line" systems</a:t>
          </a:r>
          <a:r>
            <a:rPr kumimoji="0" lang="en-US" sz="1100" b="0" i="0" u="none" strike="noStrike" kern="0" cap="none" spc="0" normalizeH="0" baseline="0" noProof="0">
              <a:ln>
                <a:noFill/>
              </a:ln>
              <a:solidFill>
                <a:sysClr val="windowText" lastClr="000000"/>
              </a:solidFill>
              <a:effectLst/>
              <a:uLnTx/>
              <a:uFillTx/>
              <a:latin typeface="+mn-lt"/>
              <a:ea typeface="+mn-ea"/>
              <a:cs typeface="+mn-cs"/>
            </a:rPr>
            <a:t>. If the system is "off-line", the Step 3_Diversion worksheet can be used to design a diversion structure constructed on the upstream storm sewer system. If another type of diversion is used, provide separate calculations, as applicable.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1" i="0" u="none" strike="noStrike" kern="0" cap="none" spc="0" normalizeH="0" baseline="0" noProof="0">
              <a:ln>
                <a:noFill/>
              </a:ln>
              <a:solidFill>
                <a:prstClr val="black"/>
              </a:solidFill>
              <a:effectLst/>
              <a:uLnTx/>
              <a:uFillTx/>
              <a:latin typeface="+mn-lt"/>
              <a:ea typeface="+mn-ea"/>
              <a:cs typeface="+mn-cs"/>
            </a:rPr>
            <a:t>Step 4</a:t>
          </a:r>
          <a:r>
            <a:rPr kumimoji="0" lang="en-US" sz="1100" b="0" i="0" u="none" strike="noStrike" kern="0" cap="none" spc="0" normalizeH="0" baseline="0" noProof="0">
              <a:ln>
                <a:noFill/>
              </a:ln>
              <a:solidFill>
                <a:prstClr val="black"/>
              </a:solidFill>
              <a:effectLst/>
              <a:uLnTx/>
              <a:uFillTx/>
              <a:latin typeface="+mn-lt"/>
              <a:ea typeface="+mn-ea"/>
              <a:cs typeface="+mn-cs"/>
            </a:rPr>
            <a:t> involves selection and proper sizing of pre-treatment practices. Note the type of practice(s) used. Provide separate calculations as </a:t>
          </a:r>
          <a:r>
            <a:rPr kumimoji="0" lang="en-US" sz="1100" b="0" i="0" u="none" strike="noStrike" kern="0" cap="none" spc="0" normalizeH="0" baseline="0" noProof="0">
              <a:ln>
                <a:noFill/>
              </a:ln>
              <a:solidFill>
                <a:sysClr val="windowText" lastClr="000000"/>
              </a:solidFill>
              <a:effectLst/>
              <a:uLnTx/>
              <a:uFillTx/>
              <a:latin typeface="+mn-lt"/>
              <a:ea typeface="+mn-ea"/>
              <a:cs typeface="+mn-cs"/>
            </a:rPr>
            <a:t>applicable. (See page 22 of ISWMM Bioretention Section for more information.)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1" i="0" u="none" strike="noStrike" kern="0" cap="none" spc="0" normalizeH="0" baseline="0" noProof="0">
              <a:ln>
                <a:noFill/>
              </a:ln>
              <a:solidFill>
                <a:prstClr val="black"/>
              </a:solidFill>
              <a:effectLst/>
              <a:uLnTx/>
              <a:uFillTx/>
              <a:latin typeface="+mn-lt"/>
              <a:ea typeface="+mn-ea"/>
              <a:cs typeface="+mn-cs"/>
            </a:rPr>
            <a:t>Step 5</a:t>
          </a:r>
          <a:r>
            <a:rPr kumimoji="0" lang="en-US" sz="1100" b="0" i="0" u="none" strike="noStrike" kern="0" cap="none" spc="0" normalizeH="0" baseline="0" noProof="0">
              <a:ln>
                <a:noFill/>
              </a:ln>
              <a:solidFill>
                <a:prstClr val="black"/>
              </a:solidFill>
              <a:effectLst/>
              <a:uLnTx/>
              <a:uFillTx/>
              <a:latin typeface="+mn-lt"/>
              <a:ea typeface="+mn-ea"/>
              <a:cs typeface="+mn-cs"/>
            </a:rPr>
            <a:t> checks for erosion protection needed at entry points into the bioretention cell. Provide any calculations that may be </a:t>
          </a:r>
          <a:r>
            <a:rPr kumimoji="0" lang="en-US" sz="1100" b="0" i="0" u="none" strike="noStrike" kern="0" cap="none" spc="0" normalizeH="0" baseline="0" noProof="0">
              <a:ln>
                <a:noFill/>
              </a:ln>
              <a:solidFill>
                <a:sysClr val="windowText" lastClr="000000"/>
              </a:solidFill>
              <a:effectLst/>
              <a:uLnTx/>
              <a:uFillTx/>
              <a:latin typeface="+mn-lt"/>
              <a:ea typeface="+mn-ea"/>
              <a:cs typeface="+mn-cs"/>
            </a:rPr>
            <a:t>applicable. (See page 22 of ISWMM Bioretention Section for more information.)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0" i="0" u="none" strike="noStrike" kern="0" cap="none" spc="0" normalizeH="0" baseline="0" noProof="0">
              <a:ln>
                <a:noFill/>
              </a:ln>
              <a:solidFill>
                <a:prstClr val="black"/>
              </a:solidFill>
              <a:effectLst/>
              <a:uLnTx/>
              <a:uFillTx/>
              <a:latin typeface="+mn-lt"/>
              <a:ea typeface="+mn-ea"/>
              <a:cs typeface="+mn-cs"/>
            </a:rPr>
            <a:t>Enter the proposed ponding depth in </a:t>
          </a:r>
          <a:r>
            <a:rPr kumimoji="0" lang="en-US" sz="1100" b="1" i="0" u="none" strike="noStrike" kern="0" cap="none" spc="0" normalizeH="0" baseline="0" noProof="0">
              <a:ln>
                <a:noFill/>
              </a:ln>
              <a:solidFill>
                <a:prstClr val="black"/>
              </a:solidFill>
              <a:effectLst/>
              <a:uLnTx/>
              <a:uFillTx/>
              <a:latin typeface="+mn-lt"/>
              <a:ea typeface="+mn-ea"/>
              <a:cs typeface="+mn-cs"/>
            </a:rPr>
            <a:t>Step 6</a:t>
          </a:r>
          <a:r>
            <a:rPr kumimoji="0" lang="en-US" sz="1100" b="0" i="0" u="none" strike="noStrike" kern="0" cap="none" spc="0" normalizeH="0" baseline="0" noProof="0">
              <a:ln>
                <a:noFill/>
              </a:ln>
              <a:solidFill>
                <a:prstClr val="black"/>
              </a:solidFill>
              <a:effectLst/>
              <a:uLnTx/>
              <a:uFillTx/>
              <a:latin typeface="+mn-lt"/>
              <a:ea typeface="+mn-ea"/>
              <a:cs typeface="+mn-cs"/>
            </a:rPr>
            <a:t>. This should be the elevation difference from the top of the level bioretention surface to the lowest elevation where runoff can flow out of the bioretention cell through an inlet, pipe or surface overflow.</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0" i="0" u="none" strike="noStrike" kern="0" cap="none" spc="0" normalizeH="0" baseline="0" noProof="0">
              <a:ln>
                <a:noFill/>
              </a:ln>
              <a:solidFill>
                <a:prstClr val="black"/>
              </a:solidFill>
              <a:effectLst/>
              <a:uLnTx/>
              <a:uFillTx/>
              <a:latin typeface="+mn-lt"/>
              <a:ea typeface="+mn-ea"/>
              <a:cs typeface="+mn-cs"/>
            </a:rPr>
            <a:t>Enter the depths of various subsurface elements in </a:t>
          </a:r>
          <a:r>
            <a:rPr kumimoji="0" lang="en-US" sz="1100" b="1" i="0" u="none" strike="noStrike" kern="0" cap="none" spc="0" normalizeH="0" baseline="0" noProof="0">
              <a:ln>
                <a:noFill/>
              </a:ln>
              <a:solidFill>
                <a:prstClr val="black"/>
              </a:solidFill>
              <a:effectLst/>
              <a:uLnTx/>
              <a:uFillTx/>
              <a:latin typeface="+mn-lt"/>
              <a:ea typeface="+mn-ea"/>
              <a:cs typeface="+mn-cs"/>
            </a:rPr>
            <a:t>Step 7</a:t>
          </a:r>
          <a:r>
            <a:rPr kumimoji="0" lang="en-US" sz="1100" b="0" i="0" u="none" strike="noStrike" kern="0" cap="none" spc="0" normalizeH="0" baseline="0" noProof="0">
              <a:ln>
                <a:noFill/>
              </a:ln>
              <a:solidFill>
                <a:prstClr val="black"/>
              </a:solidFill>
              <a:effectLst/>
              <a:uLnTx/>
              <a:uFillTx/>
              <a:latin typeface="+mn-lt"/>
              <a:ea typeface="+mn-ea"/>
              <a:cs typeface="+mn-cs"/>
            </a:rPr>
            <a:t>.  The spreadsheet will calculate the total depth of the subsurface elements.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0" i="0" u="none" strike="noStrike" kern="0" cap="none" spc="0" normalizeH="0" baseline="0" noProof="0">
              <a:ln>
                <a:noFill/>
              </a:ln>
              <a:solidFill>
                <a:prstClr val="black"/>
              </a:solidFill>
              <a:effectLst/>
              <a:uLnTx/>
              <a:uFillTx/>
              <a:latin typeface="+mn-lt"/>
              <a:ea typeface="+mn-ea"/>
              <a:cs typeface="+mn-cs"/>
            </a:rPr>
            <a:t>Typical values for drain time and coefficient of permeability of the subsurface elements are entered in </a:t>
          </a:r>
          <a:r>
            <a:rPr kumimoji="0" lang="en-US" sz="1100" b="1" i="0" u="none" strike="noStrike" kern="0" cap="none" spc="0" normalizeH="0" baseline="0" noProof="0">
              <a:ln>
                <a:noFill/>
              </a:ln>
              <a:solidFill>
                <a:prstClr val="black"/>
              </a:solidFill>
              <a:effectLst/>
              <a:uLnTx/>
              <a:uFillTx/>
              <a:latin typeface="+mn-lt"/>
              <a:ea typeface="+mn-ea"/>
              <a:cs typeface="+mn-cs"/>
            </a:rPr>
            <a:t>Step 8.</a:t>
          </a:r>
          <a:r>
            <a:rPr kumimoji="0" lang="en-US" sz="1100" b="0" i="0" u="none" strike="noStrike" kern="0" cap="none" spc="0" normalizeH="0" baseline="0" noProof="0">
              <a:ln>
                <a:noFill/>
              </a:ln>
              <a:solidFill>
                <a:prstClr val="black"/>
              </a:solidFill>
              <a:effectLst/>
              <a:uLnTx/>
              <a:uFillTx/>
              <a:latin typeface="+mn-lt"/>
              <a:ea typeface="+mn-ea"/>
              <a:cs typeface="+mn-cs"/>
            </a:rPr>
            <a:t> The spreadsheet will calculate the required ponding area (Af) from the values entered in </a:t>
          </a:r>
          <a:r>
            <a:rPr kumimoji="0" lang="en-US" sz="1100" b="1" i="0" u="none" strike="noStrike" kern="0" cap="none" spc="0" normalizeH="0" baseline="0" noProof="0">
              <a:ln>
                <a:noFill/>
              </a:ln>
              <a:solidFill>
                <a:prstClr val="black"/>
              </a:solidFill>
              <a:effectLst/>
              <a:uLnTx/>
              <a:uFillTx/>
              <a:latin typeface="+mn-lt"/>
              <a:ea typeface="+mn-ea"/>
              <a:cs typeface="+mn-cs"/>
            </a:rPr>
            <a:t>Step 7</a:t>
          </a:r>
          <a:r>
            <a:rPr kumimoji="0" lang="en-US" sz="1100" b="0" i="0" u="none" strike="noStrike" kern="0" cap="none" spc="0" normalizeH="0" baseline="0" noProof="0">
              <a:ln>
                <a:noFill/>
              </a:ln>
              <a:solidFill>
                <a:prstClr val="black"/>
              </a:solidFill>
              <a:effectLst/>
              <a:uLnTx/>
              <a:uFillTx/>
              <a:latin typeface="+mn-lt"/>
              <a:ea typeface="+mn-ea"/>
              <a:cs typeface="+mn-cs"/>
            </a:rPr>
            <a:t>. </a:t>
          </a:r>
          <a:r>
            <a:rPr kumimoji="0" lang="en-US" sz="1100" b="0" i="0" u="none" strike="noStrike" kern="0" cap="none" spc="0" normalizeH="0" baseline="0" noProof="0">
              <a:ln>
                <a:noFill/>
              </a:ln>
              <a:solidFill>
                <a:srgbClr val="FF0000"/>
              </a:solidFill>
              <a:effectLst/>
              <a:uLnTx/>
              <a:uFillTx/>
              <a:latin typeface="+mn-lt"/>
              <a:ea typeface="+mn-ea"/>
              <a:cs typeface="+mn-cs"/>
            </a:rPr>
            <a:t>The required ponding area (Af) is the minimum area for the level infiltration surface area of the bioretention cell.</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0" i="0" u="none" strike="noStrike" kern="0" cap="none" spc="0" normalizeH="0" baseline="0" noProof="0">
              <a:ln>
                <a:noFill/>
              </a:ln>
              <a:solidFill>
                <a:prstClr val="black"/>
              </a:solidFill>
              <a:effectLst/>
              <a:uLnTx/>
              <a:uFillTx/>
              <a:latin typeface="+mn-lt"/>
              <a:ea typeface="+mn-ea"/>
              <a:cs typeface="+mn-cs"/>
            </a:rPr>
            <a:t>Preliminary dimensions may be entered in </a:t>
          </a:r>
          <a:r>
            <a:rPr kumimoji="0" lang="en-US" sz="1100" b="1" i="0" u="none" strike="noStrike" kern="0" cap="none" spc="0" normalizeH="0" baseline="0" noProof="0">
              <a:ln>
                <a:noFill/>
              </a:ln>
              <a:solidFill>
                <a:prstClr val="black"/>
              </a:solidFill>
              <a:effectLst/>
              <a:uLnTx/>
              <a:uFillTx/>
              <a:latin typeface="+mn-lt"/>
              <a:ea typeface="+mn-ea"/>
              <a:cs typeface="+mn-cs"/>
            </a:rPr>
            <a:t>Step 9</a:t>
          </a:r>
          <a:r>
            <a:rPr kumimoji="0" lang="en-US" sz="1100" b="0" i="0" u="none" strike="noStrike" kern="0" cap="none" spc="0" normalizeH="0" baseline="0" noProof="0">
              <a:ln>
                <a:noFill/>
              </a:ln>
              <a:solidFill>
                <a:prstClr val="black"/>
              </a:solidFill>
              <a:effectLst/>
              <a:uLnTx/>
              <a:uFillTx/>
              <a:latin typeface="+mn-lt"/>
              <a:ea typeface="+mn-ea"/>
              <a:cs typeface="+mn-cs"/>
            </a:rPr>
            <a:t> to estimate the required footprint shape of the bioretention cell.  The cell does not have to be rectangular, but this calculation just provides an initial estimate of what dimensions may be required. Enter the actual proposed ponding surface area in </a:t>
          </a:r>
          <a:r>
            <a:rPr kumimoji="0" lang="en-US" sz="1100" b="1" i="0" u="none" strike="noStrike" kern="0" cap="none" spc="0" normalizeH="0" baseline="0" noProof="0">
              <a:ln>
                <a:noFill/>
              </a:ln>
              <a:solidFill>
                <a:prstClr val="black"/>
              </a:solidFill>
              <a:effectLst/>
              <a:uLnTx/>
              <a:uFillTx/>
              <a:latin typeface="+mn-lt"/>
              <a:ea typeface="+mn-ea"/>
              <a:cs typeface="+mn-cs"/>
            </a:rPr>
            <a:t>cell C50</a:t>
          </a:r>
          <a:r>
            <a:rPr kumimoji="0" lang="en-US" sz="1100" b="0" i="0" u="none" strike="noStrike" kern="0" cap="none" spc="0" normalizeH="0" baseline="0" noProof="0">
              <a:ln>
                <a:noFill/>
              </a:ln>
              <a:solidFill>
                <a:prstClr val="black"/>
              </a:solidFill>
              <a:effectLst/>
              <a:uLnTx/>
              <a:uFillTx/>
              <a:latin typeface="+mn-lt"/>
              <a:ea typeface="+mn-ea"/>
              <a:cs typeface="+mn-cs"/>
            </a:rPr>
            <a: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0" i="0" u="none" strike="noStrike" kern="0" cap="none" spc="0" normalizeH="0" baseline="0" noProof="0">
              <a:ln>
                <a:noFill/>
              </a:ln>
              <a:solidFill>
                <a:prstClr val="black"/>
              </a:solidFill>
              <a:effectLst/>
              <a:uLnTx/>
              <a:uFillTx/>
              <a:latin typeface="+mn-lt"/>
              <a:ea typeface="+mn-ea"/>
              <a:cs typeface="+mn-cs"/>
            </a:rPr>
            <a:t>Enter the subdrain size in </a:t>
          </a:r>
          <a:r>
            <a:rPr kumimoji="0" lang="en-US" sz="1100" b="1" i="0" u="none" strike="noStrike" kern="0" cap="none" spc="0" normalizeH="0" baseline="0" noProof="0">
              <a:ln>
                <a:noFill/>
              </a:ln>
              <a:solidFill>
                <a:prstClr val="black"/>
              </a:solidFill>
              <a:effectLst/>
              <a:uLnTx/>
              <a:uFillTx/>
              <a:latin typeface="+mn-lt"/>
              <a:ea typeface="+mn-ea"/>
              <a:cs typeface="+mn-cs"/>
            </a:rPr>
            <a:t>Step 10</a:t>
          </a:r>
          <a:r>
            <a:rPr kumimoji="0" lang="en-US" sz="1100" b="0" i="0" u="none" strike="noStrike" kern="0" cap="none" spc="0" normalizeH="0" baseline="0" noProof="0">
              <a:ln>
                <a:noFill/>
              </a:ln>
              <a:solidFill>
                <a:prstClr val="black"/>
              </a:solidFill>
              <a:effectLst/>
              <a:uLnTx/>
              <a:uFillTx/>
              <a:latin typeface="+mn-lt"/>
              <a:ea typeface="+mn-ea"/>
              <a:cs typeface="+mn-cs"/>
            </a:rPr>
            <a:t>. The spreadsheet will calculate the expected rate of percolation through subsurface elements and length of subdrain required to meet ISWMM guidance. </a:t>
          </a:r>
          <a:r>
            <a:rPr kumimoji="0" lang="en-US" sz="1100" b="0" i="0" u="none" strike="noStrike" kern="0" cap="none" spc="0" normalizeH="0" baseline="0" noProof="0">
              <a:ln>
                <a:noFill/>
              </a:ln>
              <a:solidFill>
                <a:srgbClr val="FF0000"/>
              </a:solidFill>
              <a:effectLst/>
              <a:uLnTx/>
              <a:uFillTx/>
              <a:latin typeface="+mn-lt"/>
              <a:ea typeface="+mn-ea"/>
              <a:cs typeface="+mn-cs"/>
            </a:rPr>
            <a:t>The subdrain should be sized to convey this flow, however a restriction may be needed at the subdrain outfall to prevent the system from draining too quickly. </a:t>
          </a:r>
          <a:r>
            <a:rPr kumimoji="0" lang="en-US" sz="1100" b="0" i="0" u="none" strike="noStrike" kern="0" cap="none" spc="0" normalizeH="0" baseline="0" noProof="0">
              <a:ln>
                <a:noFill/>
              </a:ln>
              <a:solidFill>
                <a:sysClr val="windowText" lastClr="000000"/>
              </a:solidFill>
              <a:effectLst/>
              <a:uLnTx/>
              <a:uFillTx/>
              <a:latin typeface="+mn-lt"/>
              <a:ea typeface="+mn-ea"/>
              <a:cs typeface="+mn-cs"/>
            </a:rPr>
            <a:t>Enter the design subdrain release rate in </a:t>
          </a:r>
          <a:r>
            <a:rPr kumimoji="0" lang="en-US" sz="1100" b="1" i="0" u="none" strike="noStrike" kern="0" cap="none" spc="0" normalizeH="0" baseline="0" noProof="0">
              <a:ln>
                <a:noFill/>
              </a:ln>
              <a:solidFill>
                <a:sysClr val="windowText" lastClr="000000"/>
              </a:solidFill>
              <a:effectLst/>
              <a:uLnTx/>
              <a:uFillTx/>
              <a:latin typeface="+mn-lt"/>
              <a:ea typeface="+mn-ea"/>
              <a:cs typeface="+mn-cs"/>
            </a:rPr>
            <a:t>Cell C54</a:t>
          </a:r>
          <a:r>
            <a:rPr kumimoji="0" lang="en-US" sz="1100" b="0" i="0" u="none" strike="noStrike" kern="0" cap="none" spc="0" normalizeH="0" baseline="0" noProof="0">
              <a:ln>
                <a:noFill/>
              </a:ln>
              <a:solidFill>
                <a:srgbClr val="FF0000"/>
              </a:solidFill>
              <a:effectLst/>
              <a:uLnTx/>
              <a:uFillTx/>
              <a:latin typeface="+mn-lt"/>
              <a:ea typeface="+mn-ea"/>
              <a:cs typeface="+mn-cs"/>
            </a:rPr>
            <a:t>. </a:t>
          </a:r>
          <a:r>
            <a:rPr kumimoji="0" lang="en-US" sz="1100" b="0" i="0" u="none" strike="noStrike" kern="0" cap="none" spc="0" normalizeH="0" baseline="0" noProof="0">
              <a:ln>
                <a:noFill/>
              </a:ln>
              <a:solidFill>
                <a:prstClr val="black"/>
              </a:solidFill>
              <a:effectLst/>
              <a:uLnTx/>
              <a:uFillTx/>
              <a:latin typeface="+mn-lt"/>
              <a:ea typeface="+mn-ea"/>
              <a:cs typeface="+mn-cs"/>
            </a:rPr>
            <a:t>Enter the length of subdrain under the bioretention cell footprint that is proposed in </a:t>
          </a:r>
          <a:r>
            <a:rPr kumimoji="0" lang="en-US" sz="1100" b="1" i="0" u="none" strike="noStrike" kern="0" cap="none" spc="0" normalizeH="0" baseline="0" noProof="0">
              <a:ln>
                <a:noFill/>
              </a:ln>
              <a:solidFill>
                <a:prstClr val="black"/>
              </a:solidFill>
              <a:effectLst/>
              <a:uLnTx/>
              <a:uFillTx/>
              <a:latin typeface="+mn-lt"/>
              <a:ea typeface="+mn-ea"/>
              <a:cs typeface="+mn-cs"/>
            </a:rPr>
            <a:t>cell C57</a:t>
          </a:r>
          <a:r>
            <a:rPr kumimoji="0" lang="en-US" sz="1100" b="0" i="0" u="none" strike="noStrike" kern="0" cap="none" spc="0" normalizeH="0" baseline="0" noProof="0">
              <a:ln>
                <a:noFill/>
              </a:ln>
              <a:solidFill>
                <a:prstClr val="black"/>
              </a:solidFill>
              <a:effectLst/>
              <a:uLnTx/>
              <a:uFillTx/>
              <a:latin typeface="+mn-lt"/>
              <a:ea typeface="+mn-ea"/>
              <a:cs typeface="+mn-cs"/>
            </a:rPr>
            <a:t> The length of subdrain should be provided so that at least 10% of the ponding area (Af) falls within a two foot strip centered on the subdrain.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0" i="0" u="none" strike="noStrike" kern="0" cap="none" spc="0" normalizeH="0" baseline="0" noProof="0">
              <a:ln>
                <a:noFill/>
              </a:ln>
              <a:solidFill>
                <a:prstClr val="black"/>
              </a:solidFill>
              <a:effectLst/>
              <a:uLnTx/>
              <a:uFillTx/>
              <a:latin typeface="+mn-lt"/>
              <a:ea typeface="+mn-ea"/>
              <a:cs typeface="+mn-cs"/>
            </a:rPr>
            <a:t>Provide relevant calculations for </a:t>
          </a:r>
          <a:r>
            <a:rPr kumimoji="0" lang="en-US" sz="1100" b="1" i="0" u="none" strike="noStrike" kern="0" cap="none" spc="0" normalizeH="0" baseline="0" noProof="0">
              <a:ln>
                <a:noFill/>
              </a:ln>
              <a:solidFill>
                <a:prstClr val="black"/>
              </a:solidFill>
              <a:effectLst/>
              <a:uLnTx/>
              <a:uFillTx/>
              <a:latin typeface="+mn-lt"/>
              <a:ea typeface="+mn-ea"/>
              <a:cs typeface="+mn-cs"/>
            </a:rPr>
            <a:t>Step 11 or 12 </a:t>
          </a:r>
          <a:r>
            <a:rPr kumimoji="0" lang="en-US" sz="1100" b="0" i="0" u="none" strike="noStrike" kern="0" cap="none" spc="0" normalizeH="0" baseline="0" noProof="0">
              <a:ln>
                <a:noFill/>
              </a:ln>
              <a:solidFill>
                <a:prstClr val="black"/>
              </a:solidFill>
              <a:effectLst/>
              <a:uLnTx/>
              <a:uFillTx/>
              <a:latin typeface="+mn-lt"/>
              <a:ea typeface="+mn-ea"/>
              <a:cs typeface="+mn-cs"/>
            </a:rPr>
            <a:t>as applicable.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0" i="0" baseline="0">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0" i="0" baseline="0">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0" i="0" baseline="0">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a:effectLst/>
            <a:latin typeface="+mn-lt"/>
          </a:endParaRPr>
        </a:p>
        <a:p>
          <a:pPr marL="171450" indent="-171450">
            <a:buFont typeface="Arial" panose="020B0604020202020204" pitchFamily="34" charset="0"/>
            <a:buChar char="•"/>
          </a:pPr>
          <a:endParaRPr lang="en-US" sz="1100" b="0" i="0" baseline="0">
            <a:solidFill>
              <a:schemeClr val="dk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9525</xdr:colOff>
      <xdr:row>0</xdr:row>
      <xdr:rowOff>152399</xdr:rowOff>
    </xdr:from>
    <xdr:to>
      <xdr:col>17</xdr:col>
      <xdr:colOff>28575</xdr:colOff>
      <xdr:row>32</xdr:row>
      <xdr:rowOff>104774</xdr:rowOff>
    </xdr:to>
    <xdr:sp macro="" textlink="">
      <xdr:nvSpPr>
        <xdr:cNvPr id="2" name="TextBox 1">
          <a:extLst>
            <a:ext uri="{FF2B5EF4-FFF2-40B4-BE49-F238E27FC236}">
              <a16:creationId xmlns:a16="http://schemas.microsoft.com/office/drawing/2014/main" id="{C95AC750-4F96-4EB4-B4B4-859BDA5FCC30}"/>
            </a:ext>
          </a:extLst>
        </xdr:cNvPr>
        <xdr:cNvSpPr txBox="1"/>
      </xdr:nvSpPr>
      <xdr:spPr>
        <a:xfrm>
          <a:off x="9791700" y="152399"/>
          <a:ext cx="3962400" cy="5095875"/>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latin typeface="+mn-lt"/>
            </a:rPr>
            <a:t>User Guidance for Internal Water Storage</a:t>
          </a:r>
          <a:r>
            <a:rPr lang="en-US" sz="1100" b="1" u="sng" baseline="0">
              <a:latin typeface="+mn-lt"/>
            </a:rPr>
            <a:t> Worksheet</a:t>
          </a:r>
          <a:r>
            <a:rPr lang="en-US" sz="1100" b="1" u="sng">
              <a:latin typeface="+mn-lt"/>
            </a:rPr>
            <a:t>:</a:t>
          </a:r>
        </a:p>
        <a:p>
          <a:endParaRPr lang="en-US" sz="1100" b="1" u="sng">
            <a:latin typeface="+mn-l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0" i="0" u="none" strike="noStrike" kern="0" cap="none" spc="0" normalizeH="0" baseline="0" noProof="0">
              <a:ln>
                <a:noFill/>
              </a:ln>
              <a:solidFill>
                <a:prstClr val="black"/>
              </a:solidFill>
              <a:effectLst/>
              <a:uLnTx/>
              <a:uFillTx/>
              <a:latin typeface="+mn-lt"/>
              <a:ea typeface="+mn-ea"/>
              <a:cs typeface="+mn-cs"/>
            </a:rPr>
            <a:t>Enter the design depth of the Internal Water Storage (IWS) zone in </a:t>
          </a:r>
          <a:r>
            <a:rPr kumimoji="0" lang="en-US" sz="1100" b="1" i="0" u="none" strike="noStrike" kern="0" cap="none" spc="0" normalizeH="0" baseline="0" noProof="0">
              <a:ln>
                <a:noFill/>
              </a:ln>
              <a:solidFill>
                <a:prstClr val="black"/>
              </a:solidFill>
              <a:effectLst/>
              <a:uLnTx/>
              <a:uFillTx/>
              <a:latin typeface="+mn-lt"/>
              <a:ea typeface="+mn-ea"/>
              <a:cs typeface="+mn-cs"/>
            </a:rPr>
            <a:t>cell D14</a:t>
          </a:r>
          <a:r>
            <a:rPr kumimoji="0" lang="en-US" sz="1100" b="0" i="0" u="none" strike="noStrike" kern="0" cap="none" spc="0" normalizeH="0" baseline="0" noProof="0">
              <a:ln>
                <a:noFill/>
              </a:ln>
              <a:solidFill>
                <a:prstClr val="black"/>
              </a:solidFill>
              <a:effectLst/>
              <a:uLnTx/>
              <a:uFillTx/>
              <a:latin typeface="+mn-lt"/>
              <a:ea typeface="+mn-ea"/>
              <a:cs typeface="+mn-cs"/>
            </a:rPr>
            <a: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0" i="0" u="none" strike="noStrike" kern="0" cap="none" spc="0" normalizeH="0" baseline="0" noProof="0">
              <a:ln>
                <a:noFill/>
              </a:ln>
              <a:solidFill>
                <a:prstClr val="black"/>
              </a:solidFill>
              <a:effectLst/>
              <a:uLnTx/>
              <a:uFillTx/>
              <a:latin typeface="+mn-lt"/>
              <a:ea typeface="+mn-ea"/>
              <a:cs typeface="+mn-cs"/>
            </a:rPr>
            <a:t>Enter the footprint area of the bioretention cell (Af) in </a:t>
          </a:r>
          <a:r>
            <a:rPr kumimoji="0" lang="en-US" sz="1100" b="1" i="0" u="none" strike="noStrike" kern="0" cap="none" spc="0" normalizeH="0" baseline="0" noProof="0">
              <a:ln>
                <a:noFill/>
              </a:ln>
              <a:solidFill>
                <a:prstClr val="black"/>
              </a:solidFill>
              <a:effectLst/>
              <a:uLnTx/>
              <a:uFillTx/>
              <a:latin typeface="+mn-lt"/>
              <a:ea typeface="+mn-ea"/>
              <a:cs typeface="+mn-cs"/>
            </a:rPr>
            <a:t>cell F14</a:t>
          </a:r>
          <a:r>
            <a:rPr kumimoji="0" lang="en-US" sz="1100" b="0" i="0" u="none" strike="noStrike" kern="0" cap="none" spc="0" normalizeH="0" baseline="0" noProof="0">
              <a:ln>
                <a:noFill/>
              </a:ln>
              <a:solidFill>
                <a:prstClr val="black"/>
              </a:solidFill>
              <a:effectLst/>
              <a:uLnTx/>
              <a:uFillTx/>
              <a:latin typeface="+mn-lt"/>
              <a:ea typeface="+mn-ea"/>
              <a:cs typeface="+mn-cs"/>
            </a:rPr>
            <a:t>. The spreadsheet is programmed to take this value from the DWS_Report Form worksheet.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0" i="0" u="none" strike="noStrike" kern="0" cap="none" spc="0" normalizeH="0" baseline="0" noProof="0">
              <a:ln>
                <a:noFill/>
              </a:ln>
              <a:solidFill>
                <a:prstClr val="black"/>
              </a:solidFill>
              <a:effectLst/>
              <a:uLnTx/>
              <a:uFillTx/>
              <a:latin typeface="+mn-lt"/>
              <a:ea typeface="+mn-ea"/>
              <a:cs typeface="+mn-cs"/>
            </a:rPr>
            <a:t>If applicable, enter the recharge volume to be treated in </a:t>
          </a:r>
          <a:r>
            <a:rPr kumimoji="0" lang="en-US" sz="1100" b="1" i="0" u="none" strike="noStrike" kern="0" cap="none" spc="0" normalizeH="0" baseline="0" noProof="0">
              <a:ln>
                <a:noFill/>
              </a:ln>
              <a:solidFill>
                <a:prstClr val="black"/>
              </a:solidFill>
              <a:effectLst/>
              <a:uLnTx/>
              <a:uFillTx/>
              <a:latin typeface="+mn-lt"/>
              <a:ea typeface="+mn-ea"/>
              <a:cs typeface="+mn-cs"/>
            </a:rPr>
            <a:t>cell D21</a:t>
          </a:r>
          <a:r>
            <a:rPr kumimoji="0" lang="en-US" sz="1100" b="0" i="0" u="none" strike="noStrike" kern="0" cap="none" spc="0" normalizeH="0" baseline="0" noProof="0">
              <a:ln>
                <a:noFill/>
              </a:ln>
              <a:solidFill>
                <a:prstClr val="black"/>
              </a:solidFill>
              <a:effectLst/>
              <a:uLnTx/>
              <a:uFillTx/>
              <a:latin typeface="+mn-lt"/>
              <a:ea typeface="+mn-ea"/>
              <a:cs typeface="+mn-cs"/>
            </a:rPr>
            <a:t>. Viws should exceed the recharge volume, if the practice is expected to fully meet those requirements.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0" i="0" u="none" strike="noStrike" kern="0" cap="none" spc="0" normalizeH="0" baseline="0" noProof="0">
              <a:ln>
                <a:noFill/>
              </a:ln>
              <a:solidFill>
                <a:prstClr val="black"/>
              </a:solidFill>
              <a:effectLst/>
              <a:uLnTx/>
              <a:uFillTx/>
              <a:latin typeface="+mn-lt"/>
              <a:ea typeface="+mn-ea"/>
              <a:cs typeface="+mn-cs"/>
            </a:rPr>
            <a:t>Enter the design subdrain flow into </a:t>
          </a:r>
          <a:r>
            <a:rPr kumimoji="0" lang="en-US" sz="1100" b="1" i="0" u="none" strike="noStrike" kern="0" cap="none" spc="0" normalizeH="0" baseline="0" noProof="0">
              <a:ln>
                <a:noFill/>
              </a:ln>
              <a:solidFill>
                <a:prstClr val="black"/>
              </a:solidFill>
              <a:effectLst/>
              <a:uLnTx/>
              <a:uFillTx/>
              <a:latin typeface="+mn-lt"/>
              <a:ea typeface="+mn-ea"/>
              <a:cs typeface="+mn-cs"/>
            </a:rPr>
            <a:t>cell F26</a:t>
          </a:r>
          <a:r>
            <a:rPr kumimoji="0" lang="en-US" sz="1100" b="0" i="0" u="none" strike="noStrike" kern="0" cap="none" spc="0" normalizeH="0" baseline="0" noProof="0">
              <a:ln>
                <a:noFill/>
              </a:ln>
              <a:solidFill>
                <a:prstClr val="black"/>
              </a:solidFill>
              <a:effectLst/>
              <a:uLnTx/>
              <a:uFillTx/>
              <a:latin typeface="+mn-lt"/>
              <a:ea typeface="+mn-ea"/>
              <a:cs typeface="+mn-cs"/>
            </a:rPr>
            <a:t>, as calculated from Step 10 of the bioretention cell design procedure. </a:t>
          </a:r>
          <a:r>
            <a:rPr kumimoji="0" lang="en-US" sz="1100" b="0" i="0" u="sng" strike="noStrike" kern="0" cap="none" spc="0" normalizeH="0" baseline="0" noProof="0">
              <a:ln>
                <a:noFill/>
              </a:ln>
              <a:solidFill>
                <a:sysClr val="windowText" lastClr="000000"/>
              </a:solidFill>
              <a:effectLst/>
              <a:uLnTx/>
              <a:uFillTx/>
              <a:latin typeface="+mn-lt"/>
              <a:ea typeface="+mn-ea"/>
              <a:cs typeface="+mn-cs"/>
            </a:rPr>
            <a:t>The spreadsheet is programmed to take this value from the DWS Report Form worksheet by default, but another value may be entered if a restriction is proposed on the subdrain outfall to restrict its outflow rate. </a:t>
          </a:r>
          <a:r>
            <a:rPr kumimoji="0" lang="en-US" sz="1100" b="0" i="0" u="none" strike="noStrike" kern="0" cap="none" spc="0" normalizeH="0" baseline="0" noProof="0">
              <a:ln>
                <a:noFill/>
              </a:ln>
              <a:solidFill>
                <a:sysClr val="windowText" lastClr="000000"/>
              </a:solidFill>
              <a:effectLst/>
              <a:uLnTx/>
              <a:uFillTx/>
              <a:latin typeface="+mn-lt"/>
              <a:ea typeface="+mn-ea"/>
              <a:cs typeface="+mn-cs"/>
            </a:rPr>
            <a:t>If such a restriction is proposed, provide separate calculations or models showing how the restriction was sized.</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100" b="0" i="0" u="none" strike="noStrike" kern="0" cap="none" spc="0" normalizeH="0" baseline="0" noProof="0">
            <a:ln>
              <a:noFill/>
            </a:ln>
            <a:solidFill>
              <a:sysClr val="windowText" lastClr="000000"/>
            </a:solidFill>
            <a:effectLst/>
            <a:uLnTx/>
            <a:uFillTx/>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0" i="0" u="none" strike="noStrike" kern="0" cap="none" spc="0" normalizeH="0" baseline="0" noProof="0">
              <a:ln>
                <a:noFill/>
              </a:ln>
              <a:solidFill>
                <a:sysClr val="windowText" lastClr="000000"/>
              </a:solidFill>
              <a:effectLst/>
              <a:uLnTx/>
              <a:uFillTx/>
              <a:latin typeface="+mn-lt"/>
              <a:ea typeface="+mn-ea"/>
              <a:cs typeface="+mn-cs"/>
            </a:rPr>
            <a:t>The worksheet will calculate the Hydraulic Residence Time (HRT) as shown. The HRT should fall between 6 and 8 hours.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100" b="0" i="0" u="none" strike="noStrike" kern="0" cap="none" spc="0" normalizeH="0" baseline="0" noProof="0">
            <a:ln>
              <a:noFill/>
            </a:ln>
            <a:solidFill>
              <a:srgbClr val="FF0000"/>
            </a:solidFill>
            <a:effectLst/>
            <a:uLnTx/>
            <a:uFillTx/>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0" i="0" u="none" strike="noStrike" kern="0" cap="none" spc="0" normalizeH="0" baseline="0" noProof="0">
              <a:ln>
                <a:noFill/>
              </a:ln>
              <a:solidFill>
                <a:srgbClr val="FF0000"/>
              </a:solidFill>
              <a:effectLst/>
              <a:uLnTx/>
              <a:uFillTx/>
              <a:latin typeface="+mn-lt"/>
              <a:ea typeface="+mn-ea"/>
              <a:cs typeface="+mn-cs"/>
            </a:rPr>
            <a:t>This tab only needs to be completed if the bioretention cell is designed to included Internal Water Storage (see pages 13 to 20 of the ISWMM Bioretention Section for more information).</a:t>
          </a:r>
        </a:p>
        <a:p>
          <a:pPr marL="171450" indent="-171450">
            <a:buFont typeface="Arial" panose="020B0604020202020204" pitchFamily="34" charset="0"/>
            <a:buChar char="•"/>
          </a:pPr>
          <a:endParaRPr lang="en-US" sz="1100" b="0" i="0" baseline="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01368-505E-4A06-A3B4-FBBD0D86B04E}">
  <sheetPr>
    <tabColor rgb="FFFF0000"/>
    <pageSetUpPr fitToPage="1"/>
  </sheetPr>
  <dimension ref="A1:K68"/>
  <sheetViews>
    <sheetView tabSelected="1" view="pageBreakPreview" zoomScaleNormal="100" zoomScaleSheetLayoutView="100" workbookViewId="0">
      <selection sqref="A1:XFD1048576"/>
    </sheetView>
  </sheetViews>
  <sheetFormatPr defaultColWidth="8.85546875" defaultRowHeight="12" x14ac:dyDescent="0.2"/>
  <cols>
    <col min="1" max="3" width="8.85546875" style="5"/>
    <col min="4" max="4" width="10" style="5" customWidth="1"/>
    <col min="5" max="16384" width="8.85546875" style="5"/>
  </cols>
  <sheetData>
    <row r="1" spans="1:11" s="2" customFormat="1" ht="12.75" x14ac:dyDescent="0.2">
      <c r="A1" s="163" t="s">
        <v>117</v>
      </c>
      <c r="B1" s="163"/>
      <c r="C1" s="163"/>
      <c r="D1" s="163"/>
      <c r="E1" s="163"/>
      <c r="F1" s="163"/>
      <c r="G1" s="163"/>
      <c r="H1" s="163"/>
      <c r="I1" s="163"/>
      <c r="J1" s="163"/>
      <c r="K1" s="1"/>
    </row>
    <row r="2" spans="1:11" s="2" customFormat="1" ht="12.75" x14ac:dyDescent="0.2">
      <c r="A2" s="164"/>
      <c r="B2" s="164"/>
      <c r="C2" s="164"/>
      <c r="D2" s="164"/>
      <c r="E2" s="164"/>
      <c r="F2" s="164"/>
      <c r="G2" s="164"/>
      <c r="H2" s="164"/>
      <c r="I2" s="164"/>
    </row>
    <row r="3" spans="1:11" s="3" customFormat="1" x14ac:dyDescent="0.2">
      <c r="B3" s="4"/>
      <c r="C3" s="5"/>
      <c r="D3" s="5"/>
      <c r="E3" s="5"/>
      <c r="F3" s="5"/>
      <c r="G3" s="5"/>
      <c r="H3" s="5"/>
      <c r="I3" s="5"/>
    </row>
    <row r="4" spans="1:11" s="3" customFormat="1" ht="3.6" customHeight="1" x14ac:dyDescent="0.2">
      <c r="B4" s="4"/>
      <c r="C4" s="6"/>
      <c r="D4" s="6"/>
      <c r="E4" s="6"/>
      <c r="F4" s="6"/>
      <c r="G4" s="6"/>
      <c r="H4" s="6"/>
      <c r="I4" s="6"/>
    </row>
    <row r="5" spans="1:11" x14ac:dyDescent="0.2">
      <c r="A5" s="7"/>
      <c r="B5" s="7"/>
      <c r="F5" s="4"/>
      <c r="G5" s="8"/>
    </row>
    <row r="6" spans="1:11" ht="3" customHeight="1" x14ac:dyDescent="0.2">
      <c r="A6" s="4"/>
      <c r="B6" s="4"/>
      <c r="C6" s="6"/>
      <c r="D6" s="6"/>
      <c r="E6" s="6"/>
      <c r="F6" s="4"/>
      <c r="G6" s="6"/>
      <c r="H6" s="6"/>
      <c r="I6" s="6"/>
    </row>
    <row r="7" spans="1:11" x14ac:dyDescent="0.2">
      <c r="A7" s="7"/>
      <c r="B7" s="7"/>
      <c r="F7" s="4"/>
    </row>
    <row r="8" spans="1:11" ht="3.6" customHeight="1" x14ac:dyDescent="0.2">
      <c r="A8" s="4"/>
      <c r="B8" s="4"/>
      <c r="C8" s="6"/>
      <c r="D8" s="6"/>
      <c r="E8" s="6"/>
      <c r="F8" s="4"/>
      <c r="G8" s="6"/>
      <c r="H8" s="6"/>
      <c r="I8" s="6"/>
    </row>
    <row r="9" spans="1:11" x14ac:dyDescent="0.2">
      <c r="A9" s="7"/>
      <c r="B9" s="7"/>
      <c r="C9" s="7"/>
      <c r="D9" s="7"/>
      <c r="E9" s="7"/>
      <c r="F9" s="7"/>
      <c r="G9" s="7"/>
      <c r="H9" s="7"/>
      <c r="I9" s="7"/>
      <c r="J9" s="7"/>
    </row>
    <row r="10" spans="1:11" ht="3.6" customHeight="1" x14ac:dyDescent="0.2"/>
    <row r="11" spans="1:11" x14ac:dyDescent="0.2">
      <c r="A11" s="7"/>
    </row>
    <row r="13" spans="1:11" x14ac:dyDescent="0.2">
      <c r="D13" s="3"/>
      <c r="E13" s="9"/>
    </row>
    <row r="14" spans="1:11" x14ac:dyDescent="0.2">
      <c r="E14" s="9"/>
    </row>
    <row r="15" spans="1:11" ht="3.6" customHeight="1" x14ac:dyDescent="0.2">
      <c r="E15" s="9"/>
    </row>
    <row r="16" spans="1:11" x14ac:dyDescent="0.2">
      <c r="F16" s="9"/>
    </row>
    <row r="18" spans="3:11" x14ac:dyDescent="0.2">
      <c r="D18" s="3"/>
      <c r="E18" s="9"/>
      <c r="F18" s="3"/>
      <c r="G18" s="9"/>
      <c r="H18" s="10"/>
      <c r="I18" s="10"/>
    </row>
    <row r="19" spans="3:11" x14ac:dyDescent="0.2">
      <c r="D19" s="3"/>
      <c r="E19" s="9"/>
      <c r="F19" s="3"/>
      <c r="G19" s="9"/>
      <c r="H19" s="10"/>
      <c r="I19" s="10"/>
    </row>
    <row r="22" spans="3:11" ht="12.75" x14ac:dyDescent="0.2">
      <c r="K22" s="1"/>
    </row>
    <row r="24" spans="3:11" x14ac:dyDescent="0.2">
      <c r="D24" s="3"/>
      <c r="E24" s="9"/>
      <c r="G24" s="3"/>
      <c r="H24" s="9"/>
    </row>
    <row r="25" spans="3:11" x14ac:dyDescent="0.2">
      <c r="D25" s="3"/>
      <c r="E25" s="9"/>
      <c r="G25" s="3"/>
      <c r="H25" s="9"/>
    </row>
    <row r="26" spans="3:11" ht="3" customHeight="1" x14ac:dyDescent="0.2">
      <c r="D26" s="3"/>
      <c r="E26" s="9"/>
      <c r="G26" s="3"/>
      <c r="H26" s="9"/>
    </row>
    <row r="29" spans="3:11" x14ac:dyDescent="0.2">
      <c r="C29" s="9"/>
    </row>
    <row r="31" spans="3:11" x14ac:dyDescent="0.2">
      <c r="E31" s="11"/>
    </row>
    <row r="33" spans="1:8" x14ac:dyDescent="0.2">
      <c r="D33" s="9"/>
    </row>
    <row r="35" spans="1:8" x14ac:dyDescent="0.2">
      <c r="E35" s="9"/>
    </row>
    <row r="37" spans="1:8" x14ac:dyDescent="0.2">
      <c r="E37" s="9"/>
    </row>
    <row r="38" spans="1:8" x14ac:dyDescent="0.2">
      <c r="E38" s="9"/>
    </row>
    <row r="39" spans="1:8" ht="3.6" customHeight="1" x14ac:dyDescent="0.2">
      <c r="E39" s="9"/>
    </row>
    <row r="40" spans="1:8" x14ac:dyDescent="0.2">
      <c r="E40" s="9"/>
    </row>
    <row r="41" spans="1:8" x14ac:dyDescent="0.2">
      <c r="E41" s="9"/>
    </row>
    <row r="43" spans="1:8" x14ac:dyDescent="0.2">
      <c r="A43" s="7"/>
    </row>
    <row r="45" spans="1:8" x14ac:dyDescent="0.2">
      <c r="C45" s="9"/>
      <c r="E45" s="9"/>
      <c r="H45" s="9"/>
    </row>
    <row r="46" spans="1:8" ht="3.6" customHeight="1" x14ac:dyDescent="0.2">
      <c r="A46" s="12"/>
      <c r="B46" s="12"/>
      <c r="C46" s="9"/>
      <c r="E46" s="9"/>
      <c r="H46" s="9"/>
    </row>
    <row r="47" spans="1:8" x14ac:dyDescent="0.2">
      <c r="A47" s="12"/>
      <c r="B47" s="12"/>
      <c r="C47" s="9"/>
    </row>
    <row r="51" spans="1:11" x14ac:dyDescent="0.2">
      <c r="C51" s="9"/>
    </row>
    <row r="52" spans="1:11" x14ac:dyDescent="0.2">
      <c r="C52" s="9"/>
      <c r="D52" s="3"/>
    </row>
    <row r="53" spans="1:11" x14ac:dyDescent="0.2">
      <c r="C53" s="9"/>
    </row>
    <row r="54" spans="1:11" x14ac:dyDescent="0.2">
      <c r="C54" s="9"/>
      <c r="D54" s="3"/>
      <c r="E54" s="9"/>
    </row>
    <row r="55" spans="1:11" x14ac:dyDescent="0.2">
      <c r="C55" s="9"/>
    </row>
    <row r="56" spans="1:11" ht="12.75" thickBot="1" x14ac:dyDescent="0.25">
      <c r="C56" s="9"/>
    </row>
    <row r="57" spans="1:11" ht="15" x14ac:dyDescent="0.25">
      <c r="A57" s="165" t="s">
        <v>51</v>
      </c>
      <c r="B57" s="165"/>
      <c r="C57" s="165"/>
      <c r="D57" s="165"/>
      <c r="E57" s="165"/>
      <c r="F57" s="165"/>
      <c r="G57" s="165"/>
      <c r="H57" s="165"/>
      <c r="I57" s="165"/>
      <c r="J57" s="165"/>
    </row>
    <row r="58" spans="1:11" ht="15" x14ac:dyDescent="0.25">
      <c r="A58" s="166" t="s">
        <v>165</v>
      </c>
      <c r="B58" s="166"/>
      <c r="C58" s="166"/>
      <c r="D58" s="166"/>
      <c r="E58" s="166"/>
      <c r="F58" s="166"/>
      <c r="G58" s="166"/>
      <c r="H58" s="166"/>
      <c r="I58" s="166"/>
      <c r="J58" s="166"/>
    </row>
    <row r="60" spans="1:11" x14ac:dyDescent="0.2">
      <c r="F60" s="13"/>
      <c r="G60" s="13"/>
      <c r="H60" s="13"/>
      <c r="I60" s="13"/>
      <c r="J60" s="13"/>
      <c r="K60" s="14"/>
    </row>
    <row r="61" spans="1:11" x14ac:dyDescent="0.2">
      <c r="F61" s="13"/>
      <c r="G61" s="13"/>
      <c r="H61" s="13"/>
      <c r="I61" s="13"/>
      <c r="J61" s="13"/>
      <c r="K61" s="14"/>
    </row>
    <row r="63" spans="1:11" x14ac:dyDescent="0.2">
      <c r="E63" s="9"/>
    </row>
    <row r="64" spans="1:11" x14ac:dyDescent="0.2">
      <c r="E64" s="9"/>
    </row>
    <row r="65" spans="5:5" x14ac:dyDescent="0.2">
      <c r="E65" s="9"/>
    </row>
    <row r="66" spans="5:5" x14ac:dyDescent="0.2">
      <c r="E66" s="9"/>
    </row>
    <row r="67" spans="5:5" x14ac:dyDescent="0.2">
      <c r="E67" s="9"/>
    </row>
    <row r="68" spans="5:5" x14ac:dyDescent="0.2">
      <c r="E68" s="9"/>
    </row>
  </sheetData>
  <sheetProtection algorithmName="SHA-512" hashValue="1fncv1DMC4W7AUeyREFYUSCjaU5K1f/YPwppDnyk+Map3zvziYPq481xkGQZzz37HyjPgtRqRgzMHEJNwVafzw==" saltValue="AvSieN8DYClh8iyyfEC2qw==" spinCount="100000" sheet="1" selectLockedCells="1" selectUnlockedCells="1"/>
  <mergeCells count="4">
    <mergeCell ref="A1:J1"/>
    <mergeCell ref="A2:I2"/>
    <mergeCell ref="A57:J57"/>
    <mergeCell ref="A58:J58"/>
  </mergeCells>
  <printOptions horizontalCentered="1" verticalCentered="1"/>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1AE7F-B2CC-4709-9946-AF4B5BD43918}">
  <sheetPr>
    <tabColor theme="9" tint="0.59999389629810485"/>
    <pageSetUpPr fitToPage="1"/>
  </sheetPr>
  <dimension ref="A1:R56"/>
  <sheetViews>
    <sheetView view="pageBreakPreview" zoomScaleNormal="100" zoomScaleSheetLayoutView="100" workbookViewId="0">
      <selection activeCell="C3" sqref="C3:I3"/>
    </sheetView>
  </sheetViews>
  <sheetFormatPr defaultColWidth="8.85546875" defaultRowHeight="12" x14ac:dyDescent="0.2"/>
  <cols>
    <col min="1" max="1" width="12" style="16" customWidth="1"/>
    <col min="2" max="5" width="8.85546875" style="16"/>
    <col min="6" max="8" width="27.7109375" style="16" customWidth="1"/>
    <col min="9" max="9" width="11.5703125" style="16" customWidth="1"/>
    <col min="10" max="16" width="8.85546875" style="16"/>
    <col min="17" max="17" width="2.140625" style="16" customWidth="1"/>
    <col min="18" max="16384" width="8.85546875" style="16"/>
  </cols>
  <sheetData>
    <row r="1" spans="1:18" ht="12.75" x14ac:dyDescent="0.2">
      <c r="A1" s="170" t="s">
        <v>118</v>
      </c>
      <c r="B1" s="170"/>
      <c r="C1" s="170"/>
      <c r="D1" s="170"/>
      <c r="E1" s="170"/>
      <c r="F1" s="170"/>
      <c r="G1" s="170"/>
      <c r="H1" s="170"/>
      <c r="I1" s="170"/>
      <c r="J1" s="15"/>
    </row>
    <row r="2" spans="1:18" ht="12.75" x14ac:dyDescent="0.2">
      <c r="A2" s="170" t="s">
        <v>53</v>
      </c>
      <c r="B2" s="170"/>
      <c r="C2" s="170"/>
      <c r="D2" s="170"/>
      <c r="E2" s="170"/>
      <c r="F2" s="170"/>
      <c r="G2" s="170"/>
      <c r="H2" s="170"/>
      <c r="I2" s="170"/>
    </row>
    <row r="3" spans="1:18" s="17" customFormat="1" ht="12.75" thickBot="1" x14ac:dyDescent="0.25">
      <c r="B3" s="18" t="s">
        <v>1</v>
      </c>
      <c r="C3" s="175" t="s">
        <v>35</v>
      </c>
      <c r="D3" s="175"/>
      <c r="E3" s="175"/>
      <c r="F3" s="175"/>
      <c r="G3" s="175"/>
      <c r="H3" s="175"/>
      <c r="I3" s="175"/>
      <c r="L3" s="19"/>
    </row>
    <row r="4" spans="1:18" s="17" customFormat="1" ht="3.6" customHeight="1" x14ac:dyDescent="0.2">
      <c r="B4" s="18"/>
      <c r="C4" s="20"/>
      <c r="D4" s="20"/>
      <c r="E4" s="20"/>
      <c r="F4" s="20"/>
      <c r="G4" s="20"/>
      <c r="H4" s="20"/>
      <c r="I4" s="20"/>
      <c r="L4" s="19"/>
    </row>
    <row r="5" spans="1:18" ht="12.75" thickBot="1" x14ac:dyDescent="0.25">
      <c r="A5" s="176" t="s">
        <v>36</v>
      </c>
      <c r="B5" s="176"/>
      <c r="C5" s="175" t="s">
        <v>37</v>
      </c>
      <c r="D5" s="175"/>
      <c r="E5" s="175"/>
      <c r="F5" s="18" t="s">
        <v>0</v>
      </c>
      <c r="G5" s="177">
        <f ca="1">TODAY()</f>
        <v>45644</v>
      </c>
      <c r="H5" s="175"/>
      <c r="I5" s="175"/>
      <c r="L5" s="19"/>
    </row>
    <row r="6" spans="1:18" ht="3" customHeight="1" x14ac:dyDescent="0.2">
      <c r="A6" s="18"/>
      <c r="B6" s="18"/>
      <c r="C6" s="20"/>
      <c r="D6" s="20"/>
      <c r="E6" s="20"/>
      <c r="F6" s="18"/>
      <c r="G6" s="20"/>
      <c r="H6" s="20"/>
      <c r="I6" s="20"/>
      <c r="L6" s="19"/>
    </row>
    <row r="7" spans="1:18" ht="12.75" thickBot="1" x14ac:dyDescent="0.25">
      <c r="A7" s="176" t="s">
        <v>38</v>
      </c>
      <c r="B7" s="176"/>
      <c r="C7" s="175" t="s">
        <v>39</v>
      </c>
      <c r="D7" s="175"/>
      <c r="E7" s="175"/>
      <c r="F7" s="18" t="s">
        <v>40</v>
      </c>
      <c r="G7" s="175" t="s">
        <v>41</v>
      </c>
      <c r="H7" s="175"/>
      <c r="I7" s="175"/>
      <c r="L7" s="19"/>
    </row>
    <row r="8" spans="1:18" x14ac:dyDescent="0.2">
      <c r="A8" s="18"/>
      <c r="B8" s="18"/>
      <c r="C8" s="21"/>
      <c r="D8" s="21"/>
      <c r="E8" s="21"/>
      <c r="F8" s="18"/>
      <c r="G8" s="21"/>
      <c r="H8" s="21"/>
      <c r="I8" s="21"/>
      <c r="L8" s="19"/>
    </row>
    <row r="9" spans="1:18" x14ac:dyDescent="0.2">
      <c r="A9" s="22" t="s">
        <v>54</v>
      </c>
      <c r="B9" s="22"/>
      <c r="C9" s="22"/>
      <c r="D9" s="22"/>
      <c r="E9" s="22"/>
      <c r="F9" s="23"/>
      <c r="G9" s="23"/>
      <c r="H9" s="23"/>
      <c r="I9" s="24"/>
    </row>
    <row r="10" spans="1:18" ht="12.75" x14ac:dyDescent="0.2">
      <c r="F10" s="25"/>
      <c r="G10" s="25"/>
      <c r="H10" s="25"/>
      <c r="I10" s="26"/>
      <c r="R10" s="27"/>
    </row>
    <row r="11" spans="1:18" ht="15" x14ac:dyDescent="0.25">
      <c r="A11" s="28" t="s">
        <v>55</v>
      </c>
      <c r="B11" s="28"/>
      <c r="C11" s="28"/>
      <c r="D11" s="28"/>
      <c r="E11" s="28"/>
      <c r="F11" s="29"/>
      <c r="G11" s="29"/>
      <c r="H11" s="29"/>
      <c r="I11" s="30"/>
    </row>
    <row r="12" spans="1:18" ht="15.75" thickBot="1" x14ac:dyDescent="0.3">
      <c r="A12" s="28"/>
      <c r="B12" s="28" t="s">
        <v>56</v>
      </c>
      <c r="C12" s="31"/>
      <c r="D12" s="28" t="s">
        <v>57</v>
      </c>
      <c r="E12" s="31"/>
      <c r="F12" s="32">
        <f>'DWS_Report Form'!C15</f>
        <v>1</v>
      </c>
      <c r="G12" s="33" t="s">
        <v>2</v>
      </c>
      <c r="H12" s="34">
        <f>F12*43560</f>
        <v>43560</v>
      </c>
      <c r="I12" s="35" t="s">
        <v>64</v>
      </c>
    </row>
    <row r="13" spans="1:18" ht="15" x14ac:dyDescent="0.25">
      <c r="A13" s="28"/>
      <c r="B13" s="28"/>
      <c r="C13" s="28"/>
      <c r="D13" s="28"/>
      <c r="E13" s="28"/>
      <c r="F13" s="29"/>
      <c r="G13" s="29"/>
      <c r="H13" s="29"/>
      <c r="I13" s="30"/>
    </row>
    <row r="14" spans="1:18" ht="15" x14ac:dyDescent="0.25">
      <c r="A14" s="28" t="s">
        <v>77</v>
      </c>
      <c r="B14" s="28"/>
      <c r="C14" s="28"/>
      <c r="D14" s="28"/>
      <c r="E14" s="28"/>
      <c r="F14" s="29"/>
      <c r="G14" s="29"/>
      <c r="H14" s="29"/>
      <c r="I14" s="30"/>
    </row>
    <row r="15" spans="1:18" ht="15.75" thickBot="1" x14ac:dyDescent="0.3">
      <c r="A15" s="28"/>
      <c r="B15" s="28" t="s">
        <v>56</v>
      </c>
      <c r="C15" s="31"/>
      <c r="D15" s="28" t="s">
        <v>57</v>
      </c>
      <c r="E15" s="31"/>
      <c r="F15" s="36">
        <f>'DWS_Report Form'!C16/100</f>
        <v>1</v>
      </c>
      <c r="G15" s="29"/>
      <c r="H15" s="29"/>
      <c r="I15" s="30"/>
    </row>
    <row r="16" spans="1:18" ht="15" x14ac:dyDescent="0.25">
      <c r="A16" s="28"/>
      <c r="B16" s="28"/>
      <c r="C16" s="28"/>
      <c r="D16" s="28"/>
      <c r="E16" s="28"/>
      <c r="F16" s="29"/>
      <c r="G16" s="29"/>
      <c r="H16" s="29"/>
      <c r="I16" s="30"/>
    </row>
    <row r="17" spans="1:10" ht="15" x14ac:dyDescent="0.25">
      <c r="A17" s="28" t="s">
        <v>62</v>
      </c>
      <c r="B17" s="28"/>
      <c r="C17" s="28"/>
      <c r="D17" s="28"/>
      <c r="E17" s="28"/>
      <c r="F17" s="29"/>
      <c r="G17" s="29"/>
      <c r="H17" s="29"/>
      <c r="I17" s="30"/>
    </row>
    <row r="18" spans="1:10" ht="15" x14ac:dyDescent="0.25">
      <c r="A18" s="28"/>
      <c r="B18" s="171"/>
      <c r="C18" s="172"/>
      <c r="D18" s="28"/>
      <c r="E18" s="28"/>
      <c r="F18" s="34">
        <f>'DWS_Report Form'!F17</f>
        <v>4310.625</v>
      </c>
      <c r="G18" s="33" t="s">
        <v>34</v>
      </c>
      <c r="H18" s="29"/>
      <c r="I18" s="30"/>
    </row>
    <row r="19" spans="1:10" ht="15" x14ac:dyDescent="0.25">
      <c r="A19" s="28"/>
      <c r="B19" s="28"/>
      <c r="C19" s="28"/>
      <c r="D19" s="28"/>
      <c r="E19" s="28"/>
      <c r="F19" s="29"/>
      <c r="G19" s="29"/>
      <c r="H19" s="29"/>
      <c r="I19" s="30"/>
    </row>
    <row r="20" spans="1:10" ht="15" x14ac:dyDescent="0.25">
      <c r="A20" s="28" t="s">
        <v>65</v>
      </c>
      <c r="B20" s="28"/>
      <c r="C20" s="28"/>
      <c r="D20" s="28"/>
      <c r="E20" s="28"/>
      <c r="F20" s="29"/>
      <c r="G20" s="29"/>
      <c r="H20" s="29"/>
      <c r="I20" s="30"/>
    </row>
    <row r="21" spans="1:10" ht="15" x14ac:dyDescent="0.25">
      <c r="A21" s="28"/>
      <c r="B21" s="28"/>
      <c r="C21" s="28"/>
      <c r="D21" s="28"/>
      <c r="E21" s="28"/>
      <c r="F21" s="34">
        <f>'DWS_Report Form'!C49</f>
        <v>2000</v>
      </c>
      <c r="G21" s="33" t="s">
        <v>33</v>
      </c>
      <c r="H21" s="29"/>
      <c r="I21" s="30"/>
    </row>
    <row r="22" spans="1:10" ht="15" x14ac:dyDescent="0.25">
      <c r="A22" s="28"/>
      <c r="B22" s="28"/>
      <c r="C22" s="28"/>
      <c r="D22" s="28"/>
      <c r="E22" s="28"/>
      <c r="F22" s="29"/>
      <c r="G22" s="29"/>
      <c r="H22" s="29"/>
      <c r="I22" s="30"/>
    </row>
    <row r="23" spans="1:10" ht="15" x14ac:dyDescent="0.25">
      <c r="A23" s="37" t="s">
        <v>134</v>
      </c>
      <c r="B23" s="37"/>
      <c r="C23" s="37"/>
      <c r="D23" s="37"/>
      <c r="E23" s="37"/>
      <c r="F23" s="29"/>
      <c r="G23" s="29"/>
      <c r="H23" s="29"/>
      <c r="I23" s="30"/>
    </row>
    <row r="24" spans="1:10" ht="15" x14ac:dyDescent="0.25">
      <c r="A24" s="28"/>
      <c r="B24" s="28"/>
      <c r="C24" s="38"/>
      <c r="D24" s="28"/>
      <c r="E24" s="38"/>
      <c r="F24" s="34">
        <f>'DWS_Report Form'!C44</f>
        <v>1975.703125</v>
      </c>
      <c r="G24" s="33" t="s">
        <v>33</v>
      </c>
      <c r="H24" s="29"/>
      <c r="I24" s="30"/>
    </row>
    <row r="25" spans="1:10" ht="15" x14ac:dyDescent="0.25">
      <c r="A25" s="28"/>
      <c r="B25" s="28"/>
      <c r="C25" s="28"/>
      <c r="D25" s="28"/>
      <c r="E25" s="28"/>
      <c r="F25" s="29"/>
      <c r="G25" s="29"/>
      <c r="H25" s="29"/>
      <c r="I25" s="30"/>
    </row>
    <row r="26" spans="1:10" ht="15" x14ac:dyDescent="0.25">
      <c r="A26" s="37" t="s">
        <v>135</v>
      </c>
      <c r="B26" s="37"/>
      <c r="C26" s="37"/>
      <c r="D26" s="37"/>
      <c r="E26" s="37"/>
      <c r="F26" s="29"/>
      <c r="G26" s="29"/>
      <c r="H26" s="29"/>
      <c r="I26" s="30"/>
    </row>
    <row r="27" spans="1:10" ht="15" x14ac:dyDescent="0.25">
      <c r="A27" s="37"/>
      <c r="B27" s="37"/>
      <c r="C27" s="37"/>
      <c r="D27" s="37"/>
      <c r="E27" s="39" t="s">
        <v>119</v>
      </c>
      <c r="F27" s="36">
        <f>F21/(H12*F15)</f>
        <v>4.5913682277318638E-2</v>
      </c>
      <c r="G27" s="33" t="s">
        <v>120</v>
      </c>
      <c r="H27" s="29"/>
      <c r="I27" s="30"/>
    </row>
    <row r="28" spans="1:10" ht="15" x14ac:dyDescent="0.25">
      <c r="A28" s="28"/>
      <c r="B28" s="28"/>
      <c r="C28" s="28"/>
      <c r="D28" s="28"/>
      <c r="E28" s="28"/>
      <c r="F28" s="29"/>
      <c r="G28" s="29"/>
      <c r="H28" s="29"/>
      <c r="I28" s="30"/>
    </row>
    <row r="29" spans="1:10" ht="15" x14ac:dyDescent="0.25">
      <c r="A29" s="28" t="s">
        <v>66</v>
      </c>
      <c r="B29" s="28"/>
      <c r="C29" s="28"/>
      <c r="D29" s="28"/>
      <c r="E29" s="28"/>
      <c r="F29" s="29"/>
      <c r="G29" s="29"/>
      <c r="H29" s="29"/>
      <c r="I29" s="30"/>
    </row>
    <row r="30" spans="1:10" ht="15" x14ac:dyDescent="0.25">
      <c r="A30" s="28"/>
      <c r="B30" s="37"/>
      <c r="C30" s="37"/>
      <c r="D30" s="37"/>
      <c r="E30" s="37"/>
      <c r="F30" s="32">
        <f>'DWS_Report Form'!C32</f>
        <v>6</v>
      </c>
      <c r="G30" s="33" t="s">
        <v>3</v>
      </c>
      <c r="H30" s="29"/>
      <c r="I30" s="30"/>
      <c r="J30" s="27"/>
    </row>
    <row r="31" spans="1:10" ht="15" x14ac:dyDescent="0.25">
      <c r="A31" s="28"/>
      <c r="B31" s="28"/>
      <c r="C31" s="28"/>
      <c r="D31" s="28"/>
      <c r="E31" s="28"/>
      <c r="F31" s="29"/>
      <c r="G31" s="29"/>
      <c r="H31" s="29"/>
      <c r="I31" s="30"/>
      <c r="J31" s="27"/>
    </row>
    <row r="32" spans="1:10" ht="15" x14ac:dyDescent="0.25">
      <c r="A32" s="28" t="s">
        <v>136</v>
      </c>
      <c r="B32" s="28"/>
      <c r="C32" s="28"/>
      <c r="D32" s="28"/>
      <c r="E32" s="28"/>
      <c r="F32" s="29"/>
      <c r="G32" s="29"/>
      <c r="H32" s="29"/>
      <c r="I32" s="30"/>
      <c r="J32" s="27"/>
    </row>
    <row r="33" spans="1:9" ht="15" x14ac:dyDescent="0.25">
      <c r="A33" s="28"/>
      <c r="B33" s="173"/>
      <c r="C33" s="173"/>
      <c r="D33" s="173"/>
      <c r="E33" s="173"/>
      <c r="F33" s="173"/>
      <c r="G33" s="173"/>
      <c r="H33" s="173"/>
      <c r="I33" s="173"/>
    </row>
    <row r="34" spans="1:9" ht="15.75" thickBot="1" x14ac:dyDescent="0.3">
      <c r="A34" s="28"/>
      <c r="B34" s="174"/>
      <c r="C34" s="174"/>
      <c r="D34" s="174"/>
      <c r="E34" s="174"/>
      <c r="F34" s="174"/>
      <c r="G34" s="174"/>
      <c r="H34" s="174"/>
      <c r="I34" s="174"/>
    </row>
    <row r="35" spans="1:9" ht="15" x14ac:dyDescent="0.25">
      <c r="A35" s="28"/>
      <c r="B35" s="28"/>
      <c r="C35" s="28"/>
      <c r="D35" s="28"/>
      <c r="E35" s="28"/>
      <c r="F35" s="29"/>
      <c r="G35" s="29"/>
      <c r="H35" s="29"/>
      <c r="I35" s="30"/>
    </row>
    <row r="36" spans="1:9" ht="15" x14ac:dyDescent="0.25">
      <c r="A36" s="28" t="s">
        <v>137</v>
      </c>
      <c r="B36" s="28"/>
      <c r="C36" s="28"/>
      <c r="D36" s="28"/>
      <c r="E36" s="28"/>
      <c r="F36" s="29"/>
      <c r="G36" s="29"/>
      <c r="H36" s="29"/>
      <c r="I36" s="30"/>
    </row>
    <row r="37" spans="1:9" ht="15" x14ac:dyDescent="0.25">
      <c r="A37" s="40" t="s">
        <v>58</v>
      </c>
      <c r="B37" s="168"/>
      <c r="C37" s="168"/>
      <c r="D37" s="168"/>
      <c r="E37" s="168"/>
      <c r="F37" s="168"/>
      <c r="G37" s="168"/>
      <c r="H37" s="168"/>
      <c r="I37" s="168"/>
    </row>
    <row r="38" spans="1:9" ht="15" x14ac:dyDescent="0.25">
      <c r="A38" s="40" t="s">
        <v>58</v>
      </c>
      <c r="B38" s="168"/>
      <c r="C38" s="168"/>
      <c r="D38" s="168"/>
      <c r="E38" s="168"/>
      <c r="F38" s="168"/>
      <c r="G38" s="168"/>
      <c r="H38" s="168"/>
      <c r="I38" s="168"/>
    </row>
    <row r="39" spans="1:9" ht="15" x14ac:dyDescent="0.25">
      <c r="A39" s="40" t="s">
        <v>58</v>
      </c>
      <c r="B39" s="168"/>
      <c r="C39" s="168"/>
      <c r="D39" s="168"/>
      <c r="E39" s="168"/>
      <c r="F39" s="168"/>
      <c r="G39" s="168"/>
      <c r="H39" s="168"/>
      <c r="I39" s="168"/>
    </row>
    <row r="40" spans="1:9" ht="15.75" thickBot="1" x14ac:dyDescent="0.3">
      <c r="A40" s="40" t="s">
        <v>58</v>
      </c>
      <c r="B40" s="169"/>
      <c r="C40" s="169"/>
      <c r="D40" s="169"/>
      <c r="E40" s="169"/>
      <c r="F40" s="169"/>
      <c r="G40" s="169"/>
      <c r="H40" s="169"/>
      <c r="I40" s="169"/>
    </row>
    <row r="41" spans="1:9" ht="15" x14ac:dyDescent="0.25">
      <c r="A41" s="28"/>
      <c r="B41" s="28"/>
      <c r="C41" s="28"/>
      <c r="D41" s="28"/>
      <c r="E41" s="28"/>
      <c r="F41" s="29"/>
      <c r="G41" s="29"/>
      <c r="H41" s="29"/>
      <c r="I41" s="30"/>
    </row>
    <row r="42" spans="1:9" ht="15" x14ac:dyDescent="0.25">
      <c r="A42" s="28" t="s">
        <v>138</v>
      </c>
      <c r="B42" s="28"/>
      <c r="C42" s="28"/>
      <c r="D42" s="28"/>
      <c r="E42" s="28"/>
      <c r="F42" s="29"/>
      <c r="G42" s="29"/>
      <c r="H42" s="29"/>
      <c r="I42" s="30"/>
    </row>
    <row r="43" spans="1:9" ht="15.75" thickBot="1" x14ac:dyDescent="0.3">
      <c r="A43" s="28"/>
      <c r="B43" s="28"/>
      <c r="C43" s="28"/>
      <c r="D43" s="28"/>
      <c r="E43" s="40" t="s">
        <v>67</v>
      </c>
      <c r="F43" s="41">
        <v>0.75</v>
      </c>
      <c r="G43" s="29"/>
      <c r="H43" s="29"/>
      <c r="I43" s="30"/>
    </row>
    <row r="44" spans="1:9" ht="15.75" thickBot="1" x14ac:dyDescent="0.3">
      <c r="A44" s="28"/>
      <c r="B44" s="42"/>
      <c r="C44" s="42"/>
      <c r="D44" s="42"/>
      <c r="E44" s="43" t="s">
        <v>68</v>
      </c>
      <c r="F44" s="41">
        <v>0.15</v>
      </c>
      <c r="G44" s="42"/>
      <c r="H44" s="42"/>
      <c r="I44" s="42"/>
    </row>
    <row r="45" spans="1:9" ht="15.75" thickBot="1" x14ac:dyDescent="0.3">
      <c r="A45" s="28"/>
      <c r="B45" s="42"/>
      <c r="C45" s="42"/>
      <c r="D45" s="42"/>
      <c r="E45" s="43" t="s">
        <v>69</v>
      </c>
      <c r="F45" s="41">
        <v>0.1</v>
      </c>
      <c r="G45" s="42"/>
      <c r="H45" s="42"/>
      <c r="I45" s="42"/>
    </row>
    <row r="46" spans="1:9" ht="15" x14ac:dyDescent="0.25">
      <c r="A46" s="28"/>
      <c r="B46" s="42"/>
      <c r="C46" s="42"/>
      <c r="D46" s="42"/>
      <c r="E46" s="43" t="s">
        <v>70</v>
      </c>
      <c r="F46" s="44">
        <f>SUM(F43:F45)</f>
        <v>1</v>
      </c>
      <c r="G46" s="42"/>
      <c r="H46" s="42"/>
      <c r="I46" s="42"/>
    </row>
    <row r="47" spans="1:9" ht="15" x14ac:dyDescent="0.25">
      <c r="A47" s="28"/>
      <c r="B47" s="42"/>
      <c r="C47" s="42"/>
      <c r="D47" s="42"/>
      <c r="E47" s="43"/>
      <c r="F47" s="44"/>
      <c r="G47" s="42"/>
      <c r="H47" s="42"/>
      <c r="I47" s="42"/>
    </row>
    <row r="48" spans="1:9" ht="15" x14ac:dyDescent="0.25">
      <c r="A48" s="28" t="s">
        <v>139</v>
      </c>
      <c r="B48" s="28"/>
      <c r="C48" s="28"/>
      <c r="D48" s="28"/>
      <c r="E48" s="28"/>
      <c r="F48" s="29"/>
      <c r="G48" s="29"/>
      <c r="H48" s="29"/>
      <c r="I48" s="30"/>
    </row>
    <row r="49" spans="1:9" ht="15" x14ac:dyDescent="0.25">
      <c r="A49" s="28"/>
      <c r="B49" s="28"/>
      <c r="C49" s="28"/>
      <c r="D49" s="28"/>
      <c r="E49" s="28"/>
      <c r="F49" s="36" t="s">
        <v>72</v>
      </c>
      <c r="G49" s="33" t="s">
        <v>73</v>
      </c>
      <c r="H49" s="29"/>
      <c r="I49" s="30"/>
    </row>
    <row r="50" spans="1:9" ht="15.75" thickBot="1" x14ac:dyDescent="0.3">
      <c r="A50" s="28"/>
      <c r="B50" s="28"/>
      <c r="C50" s="28"/>
      <c r="D50" s="28"/>
      <c r="E50" s="40" t="s">
        <v>67</v>
      </c>
      <c r="F50" s="45"/>
      <c r="G50" s="46"/>
      <c r="H50" s="29"/>
      <c r="I50" s="30"/>
    </row>
    <row r="51" spans="1:9" ht="15.75" thickBot="1" x14ac:dyDescent="0.3">
      <c r="A51" s="28"/>
      <c r="B51" s="42"/>
      <c r="C51" s="42"/>
      <c r="D51" s="42"/>
      <c r="E51" s="43" t="s">
        <v>68</v>
      </c>
      <c r="F51" s="45"/>
      <c r="G51" s="46"/>
      <c r="H51" s="42"/>
      <c r="I51" s="42"/>
    </row>
    <row r="52" spans="1:9" ht="15.75" thickBot="1" x14ac:dyDescent="0.3">
      <c r="A52" s="28"/>
      <c r="B52" s="42"/>
      <c r="C52" s="42"/>
      <c r="D52" s="42"/>
      <c r="E52" s="43" t="s">
        <v>69</v>
      </c>
      <c r="F52" s="45"/>
      <c r="G52" s="46"/>
      <c r="H52" s="42"/>
      <c r="I52" s="42"/>
    </row>
    <row r="53" spans="1:9" ht="15.75" thickBot="1" x14ac:dyDescent="0.3">
      <c r="A53" s="167" t="s">
        <v>71</v>
      </c>
      <c r="B53" s="167"/>
      <c r="C53" s="167"/>
      <c r="D53" s="167"/>
      <c r="E53" s="167"/>
      <c r="F53" s="45"/>
      <c r="G53" s="46"/>
      <c r="H53" s="42"/>
      <c r="I53" s="42"/>
    </row>
    <row r="54" spans="1:9" ht="12.75" thickBot="1" x14ac:dyDescent="0.25"/>
    <row r="55" spans="1:9" ht="15" x14ac:dyDescent="0.25">
      <c r="A55" s="47" t="s">
        <v>122</v>
      </c>
      <c r="B55" s="47"/>
      <c r="C55" s="47"/>
      <c r="D55" s="47"/>
      <c r="E55" s="47"/>
      <c r="F55" s="47"/>
      <c r="G55" s="47"/>
      <c r="H55" s="47"/>
      <c r="I55" s="47"/>
    </row>
    <row r="56" spans="1:9" ht="15" x14ac:dyDescent="0.25">
      <c r="A56" s="28" t="s">
        <v>52</v>
      </c>
      <c r="B56" s="28"/>
      <c r="C56" s="28"/>
      <c r="D56" s="28"/>
      <c r="E56" s="28"/>
      <c r="F56" s="28"/>
      <c r="G56" s="28"/>
      <c r="H56" s="28"/>
      <c r="I56" s="40" t="s">
        <v>166</v>
      </c>
    </row>
  </sheetData>
  <sheetProtection algorithmName="SHA-512" hashValue="XXuIjvUaYIIXY4iH3Ihf5ZXm/oRlxrm44Yrn9zV3i/Wg1+Z45JGvBxwbZJsTJQFOOV/pb8pQeKIXHBxnEAWrqA==" saltValue="stgEvR4eZ61uzHuXXjG72Q==" spinCount="100000" sheet="1" selectLockedCells="1"/>
  <mergeCells count="16">
    <mergeCell ref="A53:E53"/>
    <mergeCell ref="B38:I38"/>
    <mergeCell ref="B39:I39"/>
    <mergeCell ref="B40:I40"/>
    <mergeCell ref="A1:I1"/>
    <mergeCell ref="A2:I2"/>
    <mergeCell ref="B18:C18"/>
    <mergeCell ref="B33:I34"/>
    <mergeCell ref="B37:I37"/>
    <mergeCell ref="C3:I3"/>
    <mergeCell ref="A5:B5"/>
    <mergeCell ref="C5:E5"/>
    <mergeCell ref="G5:I5"/>
    <mergeCell ref="A7:B7"/>
    <mergeCell ref="C7:E7"/>
    <mergeCell ref="G7:I7"/>
  </mergeCells>
  <printOptions horizontalCentered="1" verticalCentered="1"/>
  <pageMargins left="0.25" right="0.25" top="0.75" bottom="0.75" header="0.3" footer="0.3"/>
  <pageSetup scale="7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18D32-5B14-4B34-B5FE-0AD5F857B25C}">
  <sheetPr>
    <tabColor theme="9" tint="0.59999389629810485"/>
    <pageSetUpPr fitToPage="1"/>
  </sheetPr>
  <dimension ref="A1:R68"/>
  <sheetViews>
    <sheetView view="pageBreakPreview" topLeftCell="A4" zoomScaleNormal="100" zoomScaleSheetLayoutView="100" workbookViewId="0">
      <selection activeCell="C9" sqref="C9"/>
    </sheetView>
  </sheetViews>
  <sheetFormatPr defaultColWidth="8.85546875" defaultRowHeight="12" x14ac:dyDescent="0.2"/>
  <cols>
    <col min="1" max="5" width="8.85546875" style="16"/>
    <col min="6" max="8" width="27.7109375" style="16" customWidth="1"/>
    <col min="9" max="9" width="11.5703125" style="16" customWidth="1"/>
    <col min="10" max="16" width="8.85546875" style="16"/>
    <col min="17" max="17" width="3.140625" style="16" customWidth="1"/>
    <col min="18" max="16384" width="8.85546875" style="16"/>
  </cols>
  <sheetData>
    <row r="1" spans="1:18" ht="12.75" x14ac:dyDescent="0.2">
      <c r="A1" s="170" t="str">
        <f>'CL_1 - Project Review'!A1</f>
        <v>Design Review Checklist for Bioretention Cell Systems (Single Cell Version)</v>
      </c>
      <c r="B1" s="170"/>
      <c r="C1" s="170"/>
      <c r="D1" s="170"/>
      <c r="E1" s="170"/>
      <c r="F1" s="170"/>
      <c r="G1" s="170"/>
      <c r="H1" s="170"/>
      <c r="I1" s="170"/>
      <c r="J1" s="15"/>
    </row>
    <row r="2" spans="1:18" ht="12.75" x14ac:dyDescent="0.2">
      <c r="A2" s="170" t="s">
        <v>60</v>
      </c>
      <c r="B2" s="170"/>
      <c r="C2" s="170"/>
      <c r="D2" s="170"/>
      <c r="E2" s="170"/>
      <c r="F2" s="170"/>
      <c r="G2" s="170"/>
      <c r="H2" s="170"/>
      <c r="I2" s="170"/>
    </row>
    <row r="3" spans="1:18" x14ac:dyDescent="0.2">
      <c r="A3" s="16" t="s">
        <v>1</v>
      </c>
      <c r="B3" s="178" t="str">
        <f>'CL_1 - Project Review'!C3</f>
        <v>Project Name</v>
      </c>
      <c r="C3" s="178"/>
      <c r="D3" s="178"/>
      <c r="E3" s="178"/>
      <c r="F3" s="178"/>
      <c r="G3" s="178"/>
      <c r="H3" s="17" t="s">
        <v>0</v>
      </c>
      <c r="I3" s="48">
        <f ca="1">'CL_1 - Project Review'!G5</f>
        <v>45644</v>
      </c>
    </row>
    <row r="4" spans="1:18" x14ac:dyDescent="0.2">
      <c r="A4" s="49"/>
      <c r="B4" s="49"/>
      <c r="C4" s="49"/>
      <c r="D4" s="49"/>
      <c r="E4" s="49"/>
      <c r="F4" s="49"/>
      <c r="G4" s="49"/>
      <c r="H4" s="49"/>
    </row>
    <row r="5" spans="1:18" ht="3.6" customHeight="1" x14ac:dyDescent="0.2">
      <c r="A5" s="50"/>
      <c r="B5" s="50"/>
      <c r="C5" s="50"/>
      <c r="D5" s="50"/>
      <c r="E5" s="50"/>
      <c r="F5" s="50"/>
      <c r="G5" s="50"/>
      <c r="H5" s="50"/>
    </row>
    <row r="6" spans="1:18" x14ac:dyDescent="0.2">
      <c r="A6" s="22" t="s">
        <v>54</v>
      </c>
      <c r="B6" s="22"/>
      <c r="C6" s="22"/>
      <c r="D6" s="22"/>
      <c r="E6" s="22"/>
      <c r="F6" s="23"/>
      <c r="G6" s="23"/>
      <c r="H6" s="23"/>
      <c r="I6" s="24"/>
    </row>
    <row r="7" spans="1:18" ht="12.75" x14ac:dyDescent="0.2">
      <c r="F7" s="25"/>
      <c r="G7" s="25"/>
      <c r="H7" s="25"/>
      <c r="I7" s="26"/>
      <c r="R7" s="27"/>
    </row>
    <row r="8" spans="1:18" ht="15" x14ac:dyDescent="0.25">
      <c r="A8" s="37" t="s">
        <v>140</v>
      </c>
      <c r="B8" s="51"/>
      <c r="C8" s="51"/>
      <c r="D8" s="51"/>
      <c r="E8" s="51"/>
      <c r="F8" s="25"/>
      <c r="G8" s="25"/>
      <c r="H8" s="25"/>
      <c r="I8" s="26"/>
    </row>
    <row r="9" spans="1:18" ht="15.75" thickBot="1" x14ac:dyDescent="0.3">
      <c r="B9" s="37" t="s">
        <v>56</v>
      </c>
      <c r="C9" s="31"/>
      <c r="D9" s="37" t="s">
        <v>57</v>
      </c>
      <c r="E9" s="31"/>
      <c r="F9" s="25"/>
      <c r="G9" s="25"/>
      <c r="H9" s="25"/>
      <c r="I9" s="26"/>
    </row>
    <row r="10" spans="1:18" x14ac:dyDescent="0.2">
      <c r="F10" s="25"/>
      <c r="G10" s="25"/>
      <c r="H10" s="25"/>
      <c r="I10" s="26"/>
    </row>
    <row r="11" spans="1:18" ht="15" x14ac:dyDescent="0.25">
      <c r="A11" s="28" t="s">
        <v>141</v>
      </c>
      <c r="B11" s="28"/>
      <c r="C11" s="28"/>
      <c r="D11" s="28"/>
      <c r="E11" s="28"/>
      <c r="F11" s="29"/>
      <c r="G11" s="29"/>
      <c r="H11" s="29"/>
      <c r="I11" s="30"/>
    </row>
    <row r="12" spans="1:18" ht="15" x14ac:dyDescent="0.25">
      <c r="A12" s="28"/>
      <c r="B12" s="28"/>
      <c r="C12" s="28"/>
      <c r="D12" s="37"/>
      <c r="E12" s="39" t="s">
        <v>155</v>
      </c>
      <c r="F12" s="52">
        <f>'DWS_Report Form'!C37</f>
        <v>3</v>
      </c>
      <c r="G12" s="33" t="s">
        <v>3</v>
      </c>
      <c r="H12" s="29"/>
      <c r="I12" s="30"/>
    </row>
    <row r="13" spans="1:18" ht="15.75" thickBot="1" x14ac:dyDescent="0.3">
      <c r="A13" s="28"/>
      <c r="B13" s="28"/>
      <c r="C13" s="28"/>
      <c r="D13" s="37"/>
      <c r="E13" s="39" t="s">
        <v>156</v>
      </c>
      <c r="F13" s="53">
        <f>'DWS_Report Form'!C38</f>
        <v>9</v>
      </c>
      <c r="G13" s="33" t="s">
        <v>3</v>
      </c>
      <c r="H13" s="29"/>
      <c r="I13" s="30"/>
    </row>
    <row r="14" spans="1:18" ht="15.75" thickTop="1" x14ac:dyDescent="0.25">
      <c r="A14" s="28"/>
      <c r="B14" s="171"/>
      <c r="C14" s="172"/>
      <c r="D14" s="37"/>
      <c r="E14" s="39" t="s">
        <v>157</v>
      </c>
      <c r="F14" s="52">
        <f>SUM(F12:F13)</f>
        <v>12</v>
      </c>
      <c r="G14" s="33" t="s">
        <v>3</v>
      </c>
      <c r="H14" s="29"/>
      <c r="I14" s="30"/>
    </row>
    <row r="15" spans="1:18" ht="15" x14ac:dyDescent="0.25">
      <c r="A15" s="28"/>
      <c r="B15" s="28"/>
      <c r="C15" s="28"/>
      <c r="D15" s="28"/>
      <c r="E15" s="28"/>
      <c r="F15" s="29"/>
      <c r="G15" s="29"/>
      <c r="H15" s="29"/>
      <c r="I15" s="30"/>
    </row>
    <row r="16" spans="1:18" ht="15" x14ac:dyDescent="0.25">
      <c r="A16" s="28" t="s">
        <v>142</v>
      </c>
      <c r="B16" s="28"/>
      <c r="C16" s="28"/>
      <c r="D16" s="28"/>
      <c r="E16" s="28"/>
      <c r="F16" s="29"/>
      <c r="G16" s="29"/>
      <c r="H16" s="29"/>
      <c r="I16" s="30"/>
    </row>
    <row r="17" spans="1:10" ht="15.75" thickBot="1" x14ac:dyDescent="0.3">
      <c r="A17" s="28"/>
      <c r="B17" s="169"/>
      <c r="C17" s="169"/>
      <c r="D17" s="169"/>
      <c r="E17" s="169"/>
      <c r="F17" s="169"/>
      <c r="G17" s="169"/>
      <c r="H17" s="169"/>
      <c r="I17" s="169"/>
    </row>
    <row r="18" spans="1:10" ht="15" x14ac:dyDescent="0.25">
      <c r="A18" s="28"/>
      <c r="B18" s="28"/>
      <c r="C18" s="28"/>
      <c r="D18" s="28"/>
      <c r="E18" s="28"/>
      <c r="F18" s="29"/>
      <c r="G18" s="29"/>
      <c r="H18" s="29"/>
      <c r="I18" s="30"/>
    </row>
    <row r="19" spans="1:10" ht="15" x14ac:dyDescent="0.25">
      <c r="A19" s="28" t="s">
        <v>143</v>
      </c>
      <c r="B19" s="28"/>
      <c r="C19" s="28"/>
      <c r="D19" s="28"/>
      <c r="E19" s="28"/>
      <c r="F19" s="29"/>
      <c r="G19" s="29"/>
      <c r="H19" s="29"/>
      <c r="I19" s="30"/>
      <c r="J19" s="27"/>
    </row>
    <row r="20" spans="1:10" ht="15.75" thickBot="1" x14ac:dyDescent="0.3">
      <c r="A20" s="28"/>
      <c r="B20" s="169"/>
      <c r="C20" s="169"/>
      <c r="D20" s="169"/>
      <c r="E20" s="169"/>
      <c r="F20" s="169"/>
      <c r="G20" s="169"/>
      <c r="H20" s="169"/>
      <c r="I20" s="169"/>
    </row>
    <row r="21" spans="1:10" s="51" customFormat="1" ht="15" x14ac:dyDescent="0.25">
      <c r="A21" s="37"/>
      <c r="B21" s="54"/>
      <c r="C21" s="54"/>
      <c r="D21" s="54"/>
      <c r="E21" s="54"/>
      <c r="F21" s="54"/>
      <c r="G21" s="54"/>
      <c r="H21" s="54"/>
      <c r="I21" s="54"/>
    </row>
    <row r="22" spans="1:10" ht="15" x14ac:dyDescent="0.25">
      <c r="A22" s="28" t="s">
        <v>144</v>
      </c>
      <c r="B22" s="28"/>
      <c r="C22" s="28"/>
      <c r="D22" s="28"/>
      <c r="E22" s="28"/>
      <c r="F22" s="29"/>
      <c r="G22" s="29"/>
      <c r="H22" s="29"/>
      <c r="I22" s="30"/>
    </row>
    <row r="23" spans="1:10" ht="15" x14ac:dyDescent="0.25">
      <c r="A23" s="28"/>
      <c r="B23" s="171"/>
      <c r="C23" s="172"/>
      <c r="D23" s="28"/>
      <c r="E23" s="28"/>
      <c r="F23" s="34">
        <f>'DWS_Report Form'!C54</f>
        <v>8</v>
      </c>
      <c r="G23" s="33" t="s">
        <v>3</v>
      </c>
      <c r="H23" s="29"/>
      <c r="I23" s="30"/>
    </row>
    <row r="24" spans="1:10" ht="15" x14ac:dyDescent="0.25">
      <c r="A24" s="28"/>
      <c r="B24" s="28"/>
      <c r="C24" s="28"/>
      <c r="D24" s="28"/>
      <c r="E24" s="28"/>
      <c r="F24" s="29"/>
      <c r="G24" s="29"/>
      <c r="H24" s="29"/>
      <c r="I24" s="30"/>
    </row>
    <row r="25" spans="1:10" ht="15" x14ac:dyDescent="0.25">
      <c r="A25" s="28" t="s">
        <v>145</v>
      </c>
      <c r="B25" s="28"/>
      <c r="C25" s="28"/>
      <c r="D25" s="28"/>
      <c r="E25" s="28"/>
      <c r="F25" s="29"/>
      <c r="G25" s="29"/>
      <c r="H25" s="29"/>
      <c r="I25" s="30"/>
    </row>
    <row r="26" spans="1:10" ht="15.75" thickBot="1" x14ac:dyDescent="0.3">
      <c r="A26" s="28"/>
      <c r="B26" s="28" t="s">
        <v>56</v>
      </c>
      <c r="C26" s="31"/>
      <c r="D26" s="28" t="s">
        <v>57</v>
      </c>
      <c r="E26" s="31"/>
      <c r="F26" s="179" t="s">
        <v>74</v>
      </c>
      <c r="G26" s="179"/>
      <c r="H26" s="29"/>
      <c r="I26" s="30"/>
    </row>
    <row r="27" spans="1:10" ht="15" x14ac:dyDescent="0.25">
      <c r="A27" s="28"/>
      <c r="B27" s="28"/>
      <c r="C27" s="28"/>
      <c r="D27" s="28"/>
      <c r="E27" s="28"/>
      <c r="F27" s="29"/>
      <c r="G27" s="29"/>
      <c r="H27" s="29"/>
      <c r="I27" s="30"/>
    </row>
    <row r="28" spans="1:10" ht="15" x14ac:dyDescent="0.25">
      <c r="A28" s="28" t="s">
        <v>146</v>
      </c>
      <c r="B28" s="28"/>
      <c r="C28" s="28"/>
      <c r="D28" s="28"/>
      <c r="E28" s="28"/>
      <c r="F28" s="29"/>
      <c r="G28" s="29"/>
      <c r="H28" s="55" t="s">
        <v>161</v>
      </c>
      <c r="I28" s="30"/>
    </row>
    <row r="29" spans="1:10" ht="15.75" thickBot="1" x14ac:dyDescent="0.3">
      <c r="A29" s="28"/>
      <c r="B29" s="28"/>
      <c r="C29" s="28"/>
      <c r="D29" s="28"/>
      <c r="E29" s="28"/>
      <c r="F29" s="56"/>
      <c r="G29" s="33" t="s">
        <v>4</v>
      </c>
      <c r="H29" s="55" t="s">
        <v>162</v>
      </c>
      <c r="I29" s="30"/>
    </row>
    <row r="30" spans="1:10" ht="15" x14ac:dyDescent="0.25">
      <c r="A30" s="28"/>
      <c r="B30" s="28"/>
      <c r="C30" s="28"/>
      <c r="D30" s="28"/>
      <c r="E30" s="28"/>
      <c r="F30" s="29"/>
      <c r="G30" s="29"/>
      <c r="H30" s="29"/>
      <c r="I30" s="30"/>
    </row>
    <row r="31" spans="1:10" ht="15" x14ac:dyDescent="0.25">
      <c r="A31" s="28" t="s">
        <v>147</v>
      </c>
      <c r="B31" s="28"/>
      <c r="C31" s="28"/>
      <c r="D31" s="28"/>
      <c r="E31" s="28"/>
      <c r="F31" s="29"/>
      <c r="G31" s="29"/>
      <c r="H31" s="29"/>
      <c r="I31" s="30"/>
    </row>
    <row r="32" spans="1:10" ht="15" x14ac:dyDescent="0.25">
      <c r="A32" s="28"/>
      <c r="B32" s="173"/>
      <c r="C32" s="173"/>
      <c r="D32" s="173"/>
      <c r="E32" s="173"/>
      <c r="F32" s="173"/>
      <c r="G32" s="173"/>
      <c r="H32" s="173"/>
      <c r="I32" s="173"/>
    </row>
    <row r="33" spans="1:9" ht="15.75" thickBot="1" x14ac:dyDescent="0.3">
      <c r="A33" s="28"/>
      <c r="B33" s="174"/>
      <c r="C33" s="174"/>
      <c r="D33" s="174"/>
      <c r="E33" s="174"/>
      <c r="F33" s="174"/>
      <c r="G33" s="174"/>
      <c r="H33" s="174"/>
      <c r="I33" s="174"/>
    </row>
    <row r="34" spans="1:9" s="51" customFormat="1" ht="15" x14ac:dyDescent="0.25">
      <c r="A34" s="37"/>
      <c r="B34" s="54"/>
      <c r="C34" s="54"/>
      <c r="D34" s="54"/>
      <c r="E34" s="54"/>
      <c r="F34" s="54"/>
      <c r="G34" s="54"/>
      <c r="H34" s="54"/>
      <c r="I34" s="54"/>
    </row>
    <row r="35" spans="1:9" ht="15" x14ac:dyDescent="0.25">
      <c r="A35" s="28" t="s">
        <v>148</v>
      </c>
      <c r="B35" s="28"/>
      <c r="C35" s="28"/>
      <c r="D35" s="28"/>
      <c r="E35" s="28"/>
      <c r="F35" s="29"/>
      <c r="G35" s="29"/>
      <c r="H35" s="29"/>
      <c r="I35" s="30"/>
    </row>
    <row r="36" spans="1:9" ht="15" x14ac:dyDescent="0.25">
      <c r="A36" s="28"/>
      <c r="B36" s="173"/>
      <c r="C36" s="173"/>
      <c r="D36" s="173"/>
      <c r="E36" s="173"/>
      <c r="F36" s="173"/>
      <c r="G36" s="173"/>
      <c r="H36" s="173"/>
      <c r="I36" s="173"/>
    </row>
    <row r="37" spans="1:9" ht="15.75" thickBot="1" x14ac:dyDescent="0.3">
      <c r="A37" s="28"/>
      <c r="B37" s="174"/>
      <c r="C37" s="174"/>
      <c r="D37" s="174"/>
      <c r="E37" s="174"/>
      <c r="F37" s="174"/>
      <c r="G37" s="174"/>
      <c r="H37" s="174"/>
      <c r="I37" s="174"/>
    </row>
    <row r="38" spans="1:9" s="51" customFormat="1" ht="15" x14ac:dyDescent="0.25">
      <c r="A38" s="37"/>
      <c r="B38" s="54"/>
      <c r="C38" s="54"/>
      <c r="D38" s="54"/>
      <c r="E38" s="54"/>
      <c r="F38" s="54"/>
      <c r="G38" s="54"/>
      <c r="H38" s="54"/>
      <c r="I38" s="54"/>
    </row>
    <row r="39" spans="1:9" ht="15" x14ac:dyDescent="0.25">
      <c r="A39" s="28" t="s">
        <v>149</v>
      </c>
      <c r="B39" s="28"/>
      <c r="C39" s="28"/>
      <c r="D39" s="28"/>
      <c r="E39" s="28"/>
      <c r="F39" s="29"/>
      <c r="G39" s="29"/>
      <c r="H39" s="29"/>
      <c r="I39" s="30"/>
    </row>
    <row r="40" spans="1:9" ht="15" x14ac:dyDescent="0.25">
      <c r="A40" s="28"/>
      <c r="B40" s="173"/>
      <c r="C40" s="173"/>
      <c r="D40" s="173"/>
      <c r="E40" s="173"/>
      <c r="F40" s="173"/>
      <c r="G40" s="173"/>
      <c r="H40" s="173"/>
      <c r="I40" s="173"/>
    </row>
    <row r="41" spans="1:9" ht="15.75" thickBot="1" x14ac:dyDescent="0.3">
      <c r="A41" s="28"/>
      <c r="B41" s="174"/>
      <c r="C41" s="174"/>
      <c r="D41" s="174"/>
      <c r="E41" s="174"/>
      <c r="F41" s="174"/>
      <c r="G41" s="174"/>
      <c r="H41" s="174"/>
      <c r="I41" s="174"/>
    </row>
    <row r="42" spans="1:9" s="51" customFormat="1" ht="15" x14ac:dyDescent="0.25">
      <c r="A42" s="37"/>
      <c r="B42" s="54"/>
      <c r="C42" s="54"/>
      <c r="D42" s="54"/>
      <c r="E42" s="54"/>
      <c r="F42" s="54"/>
      <c r="G42" s="54"/>
      <c r="H42" s="54"/>
      <c r="I42" s="54"/>
    </row>
    <row r="43" spans="1:9" ht="15" x14ac:dyDescent="0.25">
      <c r="A43" s="28" t="s">
        <v>150</v>
      </c>
      <c r="B43" s="28"/>
      <c r="C43" s="28"/>
      <c r="D43" s="28"/>
      <c r="E43" s="28"/>
      <c r="F43" s="29"/>
      <c r="G43" s="29"/>
      <c r="H43" s="29"/>
      <c r="I43" s="30"/>
    </row>
    <row r="44" spans="1:9" ht="15" x14ac:dyDescent="0.25">
      <c r="A44" s="28"/>
      <c r="B44" s="173"/>
      <c r="C44" s="173"/>
      <c r="D44" s="173"/>
      <c r="E44" s="173"/>
      <c r="F44" s="173"/>
      <c r="G44" s="173"/>
      <c r="H44" s="173"/>
      <c r="I44" s="173"/>
    </row>
    <row r="45" spans="1:9" ht="15.75" thickBot="1" x14ac:dyDescent="0.3">
      <c r="A45" s="28"/>
      <c r="B45" s="174"/>
      <c r="C45" s="174"/>
      <c r="D45" s="174"/>
      <c r="E45" s="174"/>
      <c r="F45" s="174"/>
      <c r="G45" s="174"/>
      <c r="H45" s="174"/>
      <c r="I45" s="174"/>
    </row>
    <row r="46" spans="1:9" ht="15" x14ac:dyDescent="0.25">
      <c r="A46" s="28"/>
      <c r="B46" s="28"/>
      <c r="C46" s="28"/>
      <c r="D46" s="28"/>
      <c r="E46" s="28"/>
      <c r="F46" s="29"/>
      <c r="G46" s="29"/>
      <c r="H46" s="29"/>
      <c r="I46" s="30"/>
    </row>
    <row r="47" spans="1:9" ht="15" x14ac:dyDescent="0.25">
      <c r="A47" s="28" t="s">
        <v>151</v>
      </c>
      <c r="B47" s="28"/>
      <c r="C47" s="28"/>
      <c r="D47" s="28"/>
      <c r="E47" s="28"/>
      <c r="F47" s="29"/>
      <c r="G47" s="29"/>
      <c r="H47" s="29"/>
      <c r="I47" s="30"/>
    </row>
    <row r="48" spans="1:9" ht="15.75" thickBot="1" x14ac:dyDescent="0.3">
      <c r="A48" s="28"/>
      <c r="B48" s="169"/>
      <c r="C48" s="169"/>
      <c r="D48" s="169"/>
      <c r="E48" s="169"/>
      <c r="F48" s="169"/>
      <c r="G48" s="169"/>
      <c r="H48" s="169"/>
      <c r="I48" s="169"/>
    </row>
    <row r="49" spans="1:10" ht="15" x14ac:dyDescent="0.25">
      <c r="A49" s="28"/>
      <c r="B49" s="28"/>
      <c r="C49" s="28"/>
      <c r="D49" s="28"/>
      <c r="E49" s="28"/>
      <c r="F49" s="29"/>
      <c r="G49" s="29"/>
      <c r="H49" s="29"/>
      <c r="I49" s="30"/>
    </row>
    <row r="50" spans="1:10" ht="15" x14ac:dyDescent="0.25">
      <c r="A50" s="28"/>
      <c r="B50" s="28"/>
      <c r="C50" s="28"/>
      <c r="D50" s="28"/>
      <c r="E50" s="28"/>
      <c r="F50" s="29"/>
      <c r="G50" s="29"/>
      <c r="H50" s="29"/>
      <c r="I50" s="30"/>
    </row>
    <row r="51" spans="1:10" ht="15" x14ac:dyDescent="0.25">
      <c r="A51" s="28" t="s">
        <v>160</v>
      </c>
      <c r="B51" s="28"/>
      <c r="C51" s="28"/>
      <c r="D51" s="28"/>
      <c r="E51" s="28"/>
      <c r="F51" s="29"/>
      <c r="G51" s="29"/>
      <c r="H51" s="29"/>
      <c r="I51" s="30"/>
      <c r="J51" s="27"/>
    </row>
    <row r="52" spans="1:10" ht="15.75" thickBot="1" x14ac:dyDescent="0.3">
      <c r="A52" s="28"/>
      <c r="B52" s="169"/>
      <c r="C52" s="169"/>
      <c r="D52" s="169"/>
      <c r="E52" s="169"/>
      <c r="F52" s="169"/>
      <c r="G52" s="169"/>
      <c r="H52" s="169"/>
      <c r="I52" s="169"/>
    </row>
    <row r="53" spans="1:10" ht="15" x14ac:dyDescent="0.25">
      <c r="A53" s="28"/>
      <c r="B53" s="28"/>
      <c r="C53" s="28"/>
      <c r="D53" s="28"/>
      <c r="E53" s="28"/>
      <c r="F53" s="29"/>
      <c r="G53" s="29"/>
      <c r="H53" s="29"/>
      <c r="I53" s="30"/>
    </row>
    <row r="54" spans="1:10" ht="13.5" customHeight="1" x14ac:dyDescent="0.25">
      <c r="A54" s="180" t="s">
        <v>158</v>
      </c>
      <c r="B54" s="180"/>
      <c r="C54" s="180"/>
      <c r="D54" s="180"/>
      <c r="E54" s="180"/>
      <c r="F54" s="180"/>
      <c r="G54" s="180"/>
      <c r="H54" s="180"/>
      <c r="I54" s="180"/>
    </row>
    <row r="55" spans="1:10" ht="15" x14ac:dyDescent="0.25">
      <c r="A55" s="28"/>
      <c r="B55" s="173"/>
      <c r="C55" s="173"/>
      <c r="D55" s="173"/>
      <c r="E55" s="173"/>
      <c r="F55" s="173"/>
      <c r="G55" s="173"/>
      <c r="H55" s="173"/>
      <c r="I55" s="173"/>
    </row>
    <row r="56" spans="1:10" ht="15.75" thickBot="1" x14ac:dyDescent="0.3">
      <c r="A56" s="28"/>
      <c r="B56" s="174"/>
      <c r="C56" s="174"/>
      <c r="D56" s="174"/>
      <c r="E56" s="174"/>
      <c r="F56" s="174"/>
      <c r="G56" s="174"/>
      <c r="H56" s="174"/>
      <c r="I56" s="174"/>
    </row>
    <row r="57" spans="1:10" ht="15" x14ac:dyDescent="0.25">
      <c r="A57" s="28"/>
      <c r="B57" s="28"/>
      <c r="C57" s="28"/>
      <c r="D57" s="28"/>
      <c r="E57" s="28"/>
      <c r="F57" s="29"/>
      <c r="G57" s="29"/>
      <c r="H57" s="29"/>
      <c r="I57" s="30"/>
    </row>
    <row r="58" spans="1:10" ht="15" x14ac:dyDescent="0.25">
      <c r="A58" s="28" t="s">
        <v>152</v>
      </c>
      <c r="B58" s="28"/>
      <c r="C58" s="28"/>
      <c r="D58" s="28"/>
      <c r="E58" s="28"/>
      <c r="F58" s="29"/>
      <c r="G58" s="29"/>
      <c r="H58" s="29"/>
      <c r="I58" s="30"/>
    </row>
    <row r="59" spans="1:10" ht="15.75" thickBot="1" x14ac:dyDescent="0.3">
      <c r="A59" s="28"/>
      <c r="B59" s="169"/>
      <c r="C59" s="169"/>
      <c r="D59" s="169"/>
      <c r="E59" s="169"/>
      <c r="F59" s="169"/>
      <c r="G59" s="169"/>
      <c r="H59" s="169"/>
      <c r="I59" s="169"/>
    </row>
    <row r="60" spans="1:10" ht="15" x14ac:dyDescent="0.25">
      <c r="A60" s="28"/>
      <c r="B60" s="28"/>
      <c r="C60" s="28"/>
      <c r="D60" s="28"/>
      <c r="E60" s="28"/>
      <c r="F60" s="29"/>
      <c r="G60" s="29"/>
      <c r="H60" s="29"/>
      <c r="I60" s="30"/>
    </row>
    <row r="61" spans="1:10" ht="15" x14ac:dyDescent="0.25">
      <c r="A61" s="28" t="s">
        <v>153</v>
      </c>
      <c r="B61" s="28"/>
      <c r="C61" s="28"/>
      <c r="D61" s="28"/>
      <c r="E61" s="28"/>
      <c r="F61" s="29"/>
      <c r="G61" s="29"/>
      <c r="H61" s="29"/>
      <c r="I61" s="30"/>
    </row>
    <row r="62" spans="1:10" ht="15.75" thickBot="1" x14ac:dyDescent="0.3">
      <c r="A62" s="28"/>
      <c r="B62" s="169"/>
      <c r="C62" s="169"/>
      <c r="D62" s="169"/>
      <c r="E62" s="169"/>
      <c r="F62" s="169"/>
      <c r="G62" s="169"/>
      <c r="H62" s="169"/>
      <c r="I62" s="169"/>
    </row>
    <row r="63" spans="1:10" ht="15" x14ac:dyDescent="0.25">
      <c r="A63" s="28"/>
      <c r="B63" s="28"/>
      <c r="C63" s="28"/>
      <c r="D63" s="28"/>
      <c r="E63" s="28"/>
      <c r="F63" s="29"/>
      <c r="G63" s="29"/>
      <c r="H63" s="29"/>
      <c r="I63" s="30"/>
    </row>
    <row r="64" spans="1:10" ht="15" x14ac:dyDescent="0.25">
      <c r="A64" s="28" t="s">
        <v>154</v>
      </c>
      <c r="B64" s="28"/>
      <c r="C64" s="28"/>
      <c r="D64" s="28"/>
      <c r="E64" s="28"/>
      <c r="F64" s="28"/>
      <c r="G64" s="28"/>
      <c r="H64" s="28"/>
      <c r="I64" s="28"/>
      <c r="J64" s="57"/>
    </row>
    <row r="65" spans="1:9" ht="15.75" thickBot="1" x14ac:dyDescent="0.3">
      <c r="A65" s="28"/>
      <c r="B65" s="28" t="s">
        <v>56</v>
      </c>
      <c r="C65" s="31"/>
      <c r="D65" s="28" t="s">
        <v>57</v>
      </c>
      <c r="E65" s="31"/>
      <c r="F65" s="58" t="s">
        <v>75</v>
      </c>
      <c r="G65" s="31"/>
      <c r="H65" s="59"/>
      <c r="I65" s="59"/>
    </row>
    <row r="66" spans="1:9" ht="12.75" thickBot="1" x14ac:dyDescent="0.25"/>
    <row r="67" spans="1:9" ht="15" x14ac:dyDescent="0.25">
      <c r="A67" s="47" t="s">
        <v>121</v>
      </c>
      <c r="B67" s="47"/>
      <c r="C67" s="47"/>
      <c r="D67" s="47"/>
      <c r="E67" s="47"/>
      <c r="F67" s="47"/>
      <c r="G67" s="47"/>
      <c r="H67" s="47"/>
      <c r="I67" s="47"/>
    </row>
    <row r="68" spans="1:9" ht="15" x14ac:dyDescent="0.25">
      <c r="A68" s="28" t="s">
        <v>79</v>
      </c>
      <c r="B68" s="28"/>
      <c r="C68" s="28"/>
      <c r="D68" s="28"/>
      <c r="E68" s="28"/>
      <c r="F68" s="28"/>
      <c r="G68" s="28"/>
      <c r="H68" s="28"/>
      <c r="I68" s="40" t="str">
        <f>'CL_1 - Project Review'!I56</f>
        <v>IDALS: Issue Date: 01/12/2023</v>
      </c>
    </row>
  </sheetData>
  <sheetProtection algorithmName="SHA-512" hashValue="l7nmAt/lFJul0eHGmP1/8UQi2ZePnE9vnzV/XDyrSry39SnTBsjMnT/g/ESqnJXRgWypNVa46beYhZSoaSW4Ww==" saltValue="UyFRaVpDgIB25442UBbakw==" spinCount="100000" sheet="1" selectLockedCells="1"/>
  <mergeCells count="18">
    <mergeCell ref="A54:I54"/>
    <mergeCell ref="B40:I41"/>
    <mergeCell ref="B62:I62"/>
    <mergeCell ref="A1:I1"/>
    <mergeCell ref="A2:I2"/>
    <mergeCell ref="B44:I45"/>
    <mergeCell ref="B55:I56"/>
    <mergeCell ref="B59:I59"/>
    <mergeCell ref="B3:G3"/>
    <mergeCell ref="B14:C14"/>
    <mergeCell ref="B17:I17"/>
    <mergeCell ref="B20:I20"/>
    <mergeCell ref="B23:C23"/>
    <mergeCell ref="F26:G26"/>
    <mergeCell ref="B36:I37"/>
    <mergeCell ref="B32:I33"/>
    <mergeCell ref="B48:I48"/>
    <mergeCell ref="B52:I52"/>
  </mergeCells>
  <printOptions horizontalCentered="1" verticalCentered="1"/>
  <pageMargins left="0.25" right="0.25" top="0.75" bottom="0.75" header="0.3" footer="0.3"/>
  <pageSetup scale="7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P87"/>
  <sheetViews>
    <sheetView view="pageBreakPreview" zoomScaleNormal="100" zoomScaleSheetLayoutView="100" workbookViewId="0">
      <selection activeCell="C15" sqref="C15"/>
    </sheetView>
  </sheetViews>
  <sheetFormatPr defaultColWidth="9.140625" defaultRowHeight="12.75" x14ac:dyDescent="0.2"/>
  <cols>
    <col min="1" max="1" width="12.7109375" style="67" customWidth="1"/>
    <col min="2" max="2" width="18.7109375" style="67" customWidth="1"/>
    <col min="3" max="3" width="12.7109375" style="67" customWidth="1"/>
    <col min="4" max="4" width="13.5703125" style="67" customWidth="1"/>
    <col min="5" max="7" width="12.7109375" style="67" customWidth="1"/>
    <col min="8" max="8" width="12.7109375" style="65" customWidth="1"/>
    <col min="9" max="9" width="9.140625" style="65"/>
    <col min="10" max="16384" width="9.140625" style="67"/>
  </cols>
  <sheetData>
    <row r="1" spans="1:12" s="60" customFormat="1" x14ac:dyDescent="0.2">
      <c r="A1" s="170" t="s">
        <v>43</v>
      </c>
      <c r="B1" s="170"/>
      <c r="C1" s="170"/>
      <c r="D1" s="170"/>
      <c r="E1" s="170"/>
      <c r="F1" s="170"/>
      <c r="G1" s="170"/>
      <c r="H1" s="170"/>
      <c r="I1" s="15"/>
      <c r="J1" s="15"/>
      <c r="L1" s="61"/>
    </row>
    <row r="2" spans="1:12" s="60" customFormat="1" x14ac:dyDescent="0.2">
      <c r="A2" s="184" t="s">
        <v>85</v>
      </c>
      <c r="B2" s="184"/>
      <c r="C2" s="184"/>
      <c r="D2" s="184"/>
      <c r="E2" s="184"/>
      <c r="F2" s="184"/>
      <c r="G2" s="184"/>
      <c r="H2" s="184"/>
      <c r="I2" s="62"/>
      <c r="J2" s="62"/>
      <c r="L2" s="61"/>
    </row>
    <row r="3" spans="1:12" s="64" customFormat="1" x14ac:dyDescent="0.2">
      <c r="A3" s="63" t="s">
        <v>1</v>
      </c>
      <c r="B3" s="183" t="str">
        <f>'CL_1 - Project Review'!C3</f>
        <v>Project Name</v>
      </c>
      <c r="C3" s="183"/>
      <c r="D3" s="183"/>
      <c r="E3" s="183"/>
      <c r="F3" s="183"/>
      <c r="G3" s="183"/>
      <c r="H3" s="183"/>
      <c r="L3" s="65"/>
    </row>
    <row r="4" spans="1:12" s="64" customFormat="1" ht="3.6" customHeight="1" x14ac:dyDescent="0.2">
      <c r="A4" s="63"/>
      <c r="B4" s="66"/>
      <c r="C4" s="66"/>
      <c r="D4" s="66"/>
      <c r="E4" s="66"/>
      <c r="F4" s="66"/>
      <c r="G4" s="66"/>
      <c r="H4" s="66"/>
      <c r="L4" s="65"/>
    </row>
    <row r="5" spans="1:12" x14ac:dyDescent="0.2">
      <c r="A5" s="63" t="s">
        <v>36</v>
      </c>
      <c r="B5" s="183" t="str">
        <f>'CL_1 - Project Review'!C5</f>
        <v>Applicant name</v>
      </c>
      <c r="C5" s="183"/>
      <c r="D5" s="183"/>
      <c r="E5" s="63" t="s">
        <v>0</v>
      </c>
      <c r="F5" s="185">
        <f ca="1">'CL_1 - Project Review'!G5</f>
        <v>45644</v>
      </c>
      <c r="G5" s="185"/>
      <c r="H5" s="185"/>
      <c r="I5" s="67"/>
      <c r="L5" s="65"/>
    </row>
    <row r="6" spans="1:12" ht="3" customHeight="1" x14ac:dyDescent="0.2">
      <c r="A6" s="63"/>
      <c r="B6" s="66"/>
      <c r="C6" s="66"/>
      <c r="D6" s="66"/>
      <c r="E6" s="63"/>
      <c r="F6" s="66"/>
      <c r="G6" s="66"/>
      <c r="H6" s="66"/>
      <c r="I6" s="67"/>
      <c r="L6" s="65"/>
    </row>
    <row r="7" spans="1:12" x14ac:dyDescent="0.2">
      <c r="A7" s="63" t="s">
        <v>38</v>
      </c>
      <c r="B7" s="183" t="str">
        <f>'CL_1 - Project Review'!C7</f>
        <v>Designer name</v>
      </c>
      <c r="C7" s="183"/>
      <c r="D7" s="183"/>
      <c r="E7" s="63" t="s">
        <v>40</v>
      </c>
      <c r="F7" s="183" t="str">
        <f>'CL_1 - Project Review'!G7</f>
        <v>Enter City or County</v>
      </c>
      <c r="G7" s="183"/>
      <c r="H7" s="183"/>
      <c r="I7" s="67"/>
      <c r="L7" s="65"/>
    </row>
    <row r="8" spans="1:12" ht="3.6" customHeight="1" x14ac:dyDescent="0.2">
      <c r="A8" s="63"/>
      <c r="B8" s="63"/>
      <c r="C8" s="66"/>
      <c r="D8" s="66"/>
      <c r="E8" s="66"/>
      <c r="F8" s="63"/>
      <c r="G8" s="66"/>
      <c r="H8" s="66"/>
      <c r="I8" s="66"/>
      <c r="L8" s="65"/>
    </row>
    <row r="9" spans="1:12" x14ac:dyDescent="0.2">
      <c r="A9" s="186" t="s">
        <v>42</v>
      </c>
      <c r="B9" s="186"/>
      <c r="C9" s="186"/>
      <c r="D9" s="186"/>
      <c r="E9" s="186"/>
      <c r="F9" s="186"/>
      <c r="G9" s="186"/>
      <c r="H9" s="186"/>
      <c r="I9" s="68"/>
      <c r="J9" s="68"/>
      <c r="L9" s="65"/>
    </row>
    <row r="10" spans="1:12" x14ac:dyDescent="0.2">
      <c r="A10" s="69" t="s">
        <v>84</v>
      </c>
      <c r="B10" s="69"/>
      <c r="C10" s="69"/>
      <c r="D10" s="69"/>
      <c r="E10" s="70"/>
      <c r="F10" s="70"/>
      <c r="G10" s="70"/>
      <c r="H10" s="71"/>
    </row>
    <row r="11" spans="1:12" x14ac:dyDescent="0.2">
      <c r="A11" s="66" t="s">
        <v>45</v>
      </c>
      <c r="F11" s="72"/>
      <c r="G11" s="72"/>
      <c r="H11" s="73"/>
    </row>
    <row r="12" spans="1:12" x14ac:dyDescent="0.2">
      <c r="A12" s="66" t="s">
        <v>44</v>
      </c>
      <c r="B12" s="74"/>
      <c r="C12" s="74"/>
      <c r="D12" s="74"/>
      <c r="E12" s="74"/>
      <c r="F12" s="74"/>
      <c r="G12" s="74"/>
      <c r="H12" s="74"/>
      <c r="I12" s="73"/>
    </row>
    <row r="13" spans="1:12" x14ac:dyDescent="0.2">
      <c r="A13" s="66"/>
      <c r="B13" s="74"/>
      <c r="C13" s="74"/>
      <c r="D13" s="74"/>
      <c r="E13" s="74"/>
      <c r="F13" s="74"/>
      <c r="G13" s="74"/>
      <c r="H13" s="74"/>
      <c r="I13" s="73"/>
    </row>
    <row r="14" spans="1:12" ht="13.5" thickBot="1" x14ac:dyDescent="0.25">
      <c r="A14" s="75" t="s">
        <v>5</v>
      </c>
      <c r="B14" s="76"/>
      <c r="C14" s="76"/>
      <c r="D14" s="76"/>
      <c r="E14" s="76"/>
      <c r="F14" s="76"/>
      <c r="G14" s="76"/>
      <c r="H14" s="76"/>
      <c r="I14" s="73"/>
    </row>
    <row r="15" spans="1:12" ht="13.5" thickBot="1" x14ac:dyDescent="0.25">
      <c r="A15" s="77"/>
      <c r="B15" s="78" t="s">
        <v>109</v>
      </c>
      <c r="C15" s="79">
        <v>1</v>
      </c>
      <c r="D15" s="80" t="s">
        <v>2</v>
      </c>
      <c r="E15" s="81"/>
      <c r="F15" s="81"/>
      <c r="G15" s="81"/>
      <c r="H15" s="81"/>
      <c r="I15" s="73"/>
    </row>
    <row r="16" spans="1:12" ht="13.5" thickBot="1" x14ac:dyDescent="0.25">
      <c r="B16" s="82" t="s">
        <v>6</v>
      </c>
      <c r="C16" s="83">
        <v>100</v>
      </c>
      <c r="D16" s="80" t="s">
        <v>7</v>
      </c>
      <c r="E16" s="82" t="s">
        <v>9</v>
      </c>
      <c r="F16" s="82">
        <f>0.05+0.009*C16</f>
        <v>0.95</v>
      </c>
      <c r="G16" s="80"/>
      <c r="H16" s="81"/>
      <c r="I16" s="73"/>
    </row>
    <row r="17" spans="1:16" ht="13.5" thickBot="1" x14ac:dyDescent="0.25">
      <c r="B17" s="82" t="s">
        <v>8</v>
      </c>
      <c r="C17" s="83">
        <v>1.25</v>
      </c>
      <c r="D17" s="80" t="s">
        <v>3</v>
      </c>
      <c r="E17" s="82" t="s">
        <v>10</v>
      </c>
      <c r="F17" s="84">
        <f>F16*C17*C15*43560/12</f>
        <v>4310.625</v>
      </c>
      <c r="G17" s="80" t="s">
        <v>34</v>
      </c>
      <c r="H17" s="81"/>
      <c r="I17" s="73"/>
    </row>
    <row r="18" spans="1:16" x14ac:dyDescent="0.2">
      <c r="A18" s="65"/>
      <c r="B18" s="85"/>
      <c r="C18" s="85"/>
      <c r="D18" s="73"/>
      <c r="E18" s="86"/>
      <c r="F18" s="87"/>
      <c r="G18" s="87"/>
    </row>
    <row r="19" spans="1:16" ht="13.5" thickBot="1" x14ac:dyDescent="0.25">
      <c r="A19" s="75" t="s">
        <v>11</v>
      </c>
      <c r="B19" s="76"/>
      <c r="C19" s="76"/>
      <c r="D19" s="76"/>
      <c r="E19" s="76"/>
      <c r="F19" s="76"/>
      <c r="G19" s="76"/>
      <c r="H19" s="76"/>
      <c r="I19" s="73"/>
      <c r="P19" s="27"/>
    </row>
    <row r="20" spans="1:16" x14ac:dyDescent="0.2">
      <c r="A20" s="88"/>
      <c r="B20" s="89" t="s">
        <v>49</v>
      </c>
      <c r="C20" s="90"/>
      <c r="D20" s="91"/>
      <c r="E20" s="92"/>
      <c r="F20" s="93"/>
      <c r="G20" s="81"/>
      <c r="H20" s="81"/>
      <c r="I20" s="73"/>
    </row>
    <row r="21" spans="1:16" x14ac:dyDescent="0.2">
      <c r="A21" s="65"/>
      <c r="B21" s="85"/>
      <c r="C21" s="85"/>
      <c r="D21" s="73"/>
      <c r="E21" s="86"/>
      <c r="F21" s="87"/>
      <c r="G21" s="87"/>
    </row>
    <row r="22" spans="1:16" ht="13.5" thickBot="1" x14ac:dyDescent="0.25">
      <c r="A22" s="75" t="s">
        <v>12</v>
      </c>
      <c r="B22" s="76"/>
      <c r="C22" s="76"/>
      <c r="D22" s="76"/>
      <c r="E22" s="76"/>
      <c r="F22" s="76"/>
      <c r="G22" s="76"/>
      <c r="H22" s="76"/>
      <c r="I22" s="73"/>
    </row>
    <row r="23" spans="1:16" s="65" customFormat="1" ht="13.5" thickBot="1" x14ac:dyDescent="0.25">
      <c r="B23" s="94" t="s">
        <v>13</v>
      </c>
      <c r="C23" s="95" t="s">
        <v>14</v>
      </c>
      <c r="D23" s="80"/>
      <c r="E23" s="96"/>
      <c r="F23" s="87"/>
      <c r="G23" s="87"/>
    </row>
    <row r="24" spans="1:16" s="65" customFormat="1" x14ac:dyDescent="0.2">
      <c r="C24" s="97" t="s">
        <v>110</v>
      </c>
      <c r="D24" s="80"/>
      <c r="E24" s="96"/>
      <c r="F24" s="87"/>
      <c r="G24" s="87"/>
    </row>
    <row r="25" spans="1:16" s="65" customFormat="1" x14ac:dyDescent="0.2">
      <c r="B25" s="73"/>
      <c r="C25" s="73"/>
      <c r="D25" s="73"/>
      <c r="E25" s="87"/>
      <c r="F25" s="87"/>
      <c r="G25" s="87"/>
      <c r="P25" s="27"/>
    </row>
    <row r="26" spans="1:16" ht="13.5" thickBot="1" x14ac:dyDescent="0.25">
      <c r="A26" s="75" t="s">
        <v>111</v>
      </c>
      <c r="B26" s="76"/>
      <c r="C26" s="76"/>
      <c r="D26" s="76"/>
      <c r="E26" s="76"/>
      <c r="F26" s="76"/>
      <c r="G26" s="76"/>
      <c r="H26" s="76"/>
      <c r="I26" s="73"/>
    </row>
    <row r="27" spans="1:16" s="65" customFormat="1" x14ac:dyDescent="0.2">
      <c r="B27" s="94" t="s">
        <v>15</v>
      </c>
      <c r="C27" s="98" t="s">
        <v>112</v>
      </c>
      <c r="D27" s="98"/>
      <c r="E27" s="99"/>
      <c r="F27" s="87"/>
      <c r="G27" s="87"/>
    </row>
    <row r="28" spans="1:16" s="65" customFormat="1" x14ac:dyDescent="0.2">
      <c r="C28" s="97" t="s">
        <v>76</v>
      </c>
      <c r="D28" s="80"/>
      <c r="E28" s="100"/>
      <c r="F28" s="87"/>
      <c r="G28" s="87"/>
    </row>
    <row r="29" spans="1:16" s="65" customFormat="1" x14ac:dyDescent="0.2">
      <c r="C29" s="82" t="s">
        <v>113</v>
      </c>
      <c r="D29" s="182"/>
      <c r="E29" s="182"/>
      <c r="F29" s="182"/>
      <c r="G29" s="182"/>
      <c r="H29" s="182"/>
    </row>
    <row r="30" spans="1:16" s="65" customFormat="1" x14ac:dyDescent="0.2">
      <c r="B30" s="73"/>
      <c r="C30" s="73"/>
      <c r="D30" s="73"/>
      <c r="E30" s="87"/>
      <c r="F30" s="87"/>
      <c r="G30" s="87"/>
      <c r="P30" s="27"/>
    </row>
    <row r="31" spans="1:16" ht="13.5" thickBot="1" x14ac:dyDescent="0.25">
      <c r="A31" s="75" t="s">
        <v>16</v>
      </c>
      <c r="B31" s="76"/>
      <c r="C31" s="76"/>
      <c r="D31" s="76"/>
      <c r="E31" s="101" t="s">
        <v>130</v>
      </c>
      <c r="F31" s="76"/>
      <c r="G31" s="76"/>
      <c r="H31" s="76"/>
      <c r="I31" s="73"/>
      <c r="P31" s="65"/>
    </row>
    <row r="32" spans="1:16" s="65" customFormat="1" ht="13.5" thickBot="1" x14ac:dyDescent="0.25">
      <c r="B32" s="82" t="s">
        <v>17</v>
      </c>
      <c r="C32" s="79">
        <v>6</v>
      </c>
      <c r="D32" s="80" t="s">
        <v>3</v>
      </c>
      <c r="E32" s="102" t="s">
        <v>133</v>
      </c>
      <c r="F32" s="87"/>
      <c r="G32" s="87"/>
    </row>
    <row r="33" spans="1:16" s="65" customFormat="1" x14ac:dyDescent="0.2">
      <c r="B33" s="73"/>
      <c r="C33" s="103"/>
      <c r="D33" s="73"/>
      <c r="E33" s="87"/>
      <c r="F33" s="87"/>
      <c r="G33" s="87"/>
      <c r="P33" s="67"/>
    </row>
    <row r="34" spans="1:16" ht="13.5" thickBot="1" x14ac:dyDescent="0.25">
      <c r="A34" s="75" t="s">
        <v>18</v>
      </c>
      <c r="B34" s="76"/>
      <c r="C34" s="104"/>
      <c r="D34" s="76"/>
      <c r="E34" s="101" t="s">
        <v>130</v>
      </c>
      <c r="F34" s="76"/>
      <c r="G34" s="76"/>
      <c r="H34" s="76"/>
      <c r="I34" s="73"/>
      <c r="P34" s="65"/>
    </row>
    <row r="35" spans="1:16" s="65" customFormat="1" ht="13.5" thickBot="1" x14ac:dyDescent="0.25">
      <c r="B35" s="82" t="s">
        <v>19</v>
      </c>
      <c r="C35" s="105">
        <v>3</v>
      </c>
      <c r="D35" s="80" t="s">
        <v>3</v>
      </c>
      <c r="E35" s="102" t="s">
        <v>129</v>
      </c>
      <c r="F35" s="87"/>
      <c r="G35" s="87"/>
    </row>
    <row r="36" spans="1:16" s="65" customFormat="1" ht="13.5" thickBot="1" x14ac:dyDescent="0.25">
      <c r="B36" s="82" t="s">
        <v>20</v>
      </c>
      <c r="C36" s="106">
        <v>18</v>
      </c>
      <c r="D36" s="80" t="s">
        <v>3</v>
      </c>
      <c r="E36" s="102" t="s">
        <v>131</v>
      </c>
      <c r="F36" s="87"/>
      <c r="G36" s="87"/>
      <c r="P36" s="67"/>
    </row>
    <row r="37" spans="1:16" s="65" customFormat="1" ht="13.5" thickBot="1" x14ac:dyDescent="0.25">
      <c r="B37" s="82" t="s">
        <v>114</v>
      </c>
      <c r="C37" s="106">
        <v>3</v>
      </c>
      <c r="D37" s="80" t="s">
        <v>3</v>
      </c>
      <c r="E37" s="102" t="s">
        <v>132</v>
      </c>
      <c r="F37" s="87"/>
      <c r="G37" s="87"/>
    </row>
    <row r="38" spans="1:16" s="65" customFormat="1" ht="13.5" thickBot="1" x14ac:dyDescent="0.25">
      <c r="B38" s="82" t="s">
        <v>115</v>
      </c>
      <c r="C38" s="106">
        <v>9</v>
      </c>
      <c r="D38" s="80" t="s">
        <v>3</v>
      </c>
      <c r="E38" s="86"/>
      <c r="F38" s="87"/>
      <c r="G38" s="87"/>
    </row>
    <row r="39" spans="1:16" s="65" customFormat="1" x14ac:dyDescent="0.2">
      <c r="B39" s="82" t="s">
        <v>21</v>
      </c>
      <c r="C39" s="107">
        <f>SUM(C35:C38)/12</f>
        <v>2.75</v>
      </c>
      <c r="D39" s="80" t="s">
        <v>4</v>
      </c>
      <c r="E39" s="96"/>
      <c r="F39" s="87"/>
      <c r="G39" s="87"/>
    </row>
    <row r="40" spans="1:16" s="65" customFormat="1" x14ac:dyDescent="0.2">
      <c r="B40" s="73"/>
      <c r="C40" s="73"/>
      <c r="D40" s="73"/>
      <c r="E40" s="87"/>
      <c r="F40" s="87"/>
      <c r="G40" s="87"/>
    </row>
    <row r="41" spans="1:16" ht="13.5" thickBot="1" x14ac:dyDescent="0.25">
      <c r="A41" s="75" t="s">
        <v>22</v>
      </c>
      <c r="B41" s="76"/>
      <c r="C41" s="76"/>
      <c r="D41" s="76"/>
      <c r="E41" s="76"/>
      <c r="F41" s="76"/>
      <c r="G41" s="76"/>
      <c r="H41" s="76"/>
      <c r="I41" s="73"/>
      <c r="P41" s="27"/>
    </row>
    <row r="42" spans="1:16" x14ac:dyDescent="0.2">
      <c r="A42" s="88"/>
      <c r="B42" s="82" t="s">
        <v>23</v>
      </c>
      <c r="C42" s="108">
        <v>1</v>
      </c>
      <c r="D42" s="80" t="s">
        <v>25</v>
      </c>
      <c r="E42" s="80"/>
      <c r="F42" s="81"/>
      <c r="G42" s="81"/>
      <c r="H42" s="81"/>
      <c r="I42" s="73"/>
    </row>
    <row r="43" spans="1:16" s="65" customFormat="1" ht="12.75" customHeight="1" x14ac:dyDescent="0.2">
      <c r="B43" s="82" t="s">
        <v>24</v>
      </c>
      <c r="C43" s="109">
        <v>2</v>
      </c>
      <c r="D43" s="80" t="s">
        <v>81</v>
      </c>
      <c r="E43" s="181" t="s">
        <v>159</v>
      </c>
      <c r="F43" s="181"/>
      <c r="G43" s="181"/>
      <c r="H43" s="181"/>
      <c r="P43" s="67"/>
    </row>
    <row r="44" spans="1:16" s="65" customFormat="1" x14ac:dyDescent="0.2">
      <c r="B44" s="82" t="s">
        <v>26</v>
      </c>
      <c r="C44" s="84">
        <f>F17*C39/(C43*(C32/24+C39)*C42)</f>
        <v>1975.703125</v>
      </c>
      <c r="D44" s="80" t="s">
        <v>33</v>
      </c>
      <c r="E44" s="181"/>
      <c r="F44" s="181"/>
      <c r="G44" s="181"/>
      <c r="H44" s="181"/>
      <c r="P44" s="110"/>
    </row>
    <row r="45" spans="1:16" s="65" customFormat="1" x14ac:dyDescent="0.2">
      <c r="B45" s="73"/>
      <c r="C45" s="73"/>
      <c r="D45" s="73"/>
      <c r="E45" s="87"/>
      <c r="F45" s="87"/>
      <c r="G45" s="87"/>
      <c r="P45" s="110"/>
    </row>
    <row r="46" spans="1:16" ht="13.5" thickBot="1" x14ac:dyDescent="0.25">
      <c r="A46" s="75" t="s">
        <v>46</v>
      </c>
      <c r="B46" s="76"/>
      <c r="C46" s="76"/>
      <c r="D46" s="76"/>
      <c r="E46" s="76"/>
      <c r="F46" s="76"/>
      <c r="G46" s="76"/>
      <c r="H46" s="76"/>
      <c r="I46" s="73"/>
      <c r="P46" s="65"/>
    </row>
    <row r="47" spans="1:16" s="65" customFormat="1" ht="13.5" thickBot="1" x14ac:dyDescent="0.25">
      <c r="B47" s="82" t="s">
        <v>27</v>
      </c>
      <c r="C47" s="111">
        <v>20</v>
      </c>
      <c r="D47" s="80" t="s">
        <v>83</v>
      </c>
      <c r="E47" s="111">
        <v>100</v>
      </c>
      <c r="F47" s="112" t="s">
        <v>82</v>
      </c>
      <c r="G47" s="87" t="s">
        <v>28</v>
      </c>
      <c r="H47" s="113">
        <f>C47*E47</f>
        <v>2000</v>
      </c>
      <c r="P47" s="67"/>
    </row>
    <row r="48" spans="1:16" s="65" customFormat="1" x14ac:dyDescent="0.2">
      <c r="B48" s="82"/>
      <c r="C48" s="114"/>
      <c r="D48" s="115"/>
      <c r="E48" s="114"/>
      <c r="F48" s="87"/>
      <c r="G48" s="87"/>
      <c r="H48" s="113"/>
    </row>
    <row r="49" spans="1:16" s="65" customFormat="1" ht="13.5" thickBot="1" x14ac:dyDescent="0.25">
      <c r="B49" s="82" t="s">
        <v>63</v>
      </c>
      <c r="C49" s="116">
        <v>2000</v>
      </c>
      <c r="D49" s="80" t="s">
        <v>64</v>
      </c>
      <c r="E49" s="114"/>
      <c r="F49" s="87"/>
      <c r="G49" s="87"/>
      <c r="H49" s="113"/>
    </row>
    <row r="50" spans="1:16" s="65" customFormat="1" x14ac:dyDescent="0.2">
      <c r="B50" s="73"/>
      <c r="C50" s="73"/>
      <c r="D50" s="73"/>
      <c r="E50" s="87"/>
      <c r="F50" s="87"/>
      <c r="G50" s="87"/>
    </row>
    <row r="51" spans="1:16" s="65" customFormat="1" ht="13.5" thickBot="1" x14ac:dyDescent="0.25">
      <c r="A51" s="75" t="s">
        <v>29</v>
      </c>
      <c r="B51" s="76"/>
      <c r="C51" s="76"/>
      <c r="D51" s="76"/>
      <c r="E51" s="76"/>
      <c r="F51" s="76"/>
      <c r="G51" s="76"/>
      <c r="H51" s="76"/>
    </row>
    <row r="52" spans="1:16" s="65" customFormat="1" x14ac:dyDescent="0.2">
      <c r="B52" s="117" t="s">
        <v>124</v>
      </c>
      <c r="C52" s="118">
        <f>C43*C49/24/3600</f>
        <v>4.6296296296296294E-2</v>
      </c>
      <c r="D52" s="80" t="s">
        <v>80</v>
      </c>
      <c r="E52" s="96"/>
      <c r="F52" s="87"/>
      <c r="G52" s="87"/>
    </row>
    <row r="53" spans="1:16" s="65" customFormat="1" ht="13.5" thickBot="1" x14ac:dyDescent="0.25">
      <c r="B53" s="78" t="s">
        <v>125</v>
      </c>
      <c r="C53" s="119">
        <v>0.05</v>
      </c>
      <c r="D53" s="80" t="s">
        <v>80</v>
      </c>
      <c r="E53" s="96"/>
      <c r="F53" s="87"/>
      <c r="G53" s="87"/>
      <c r="P53" s="27"/>
    </row>
    <row r="54" spans="1:16" s="65" customFormat="1" ht="13.5" thickBot="1" x14ac:dyDescent="0.25">
      <c r="B54" s="82" t="s">
        <v>30</v>
      </c>
      <c r="C54" s="106">
        <v>8</v>
      </c>
      <c r="D54" s="80" t="s">
        <v>3</v>
      </c>
      <c r="E54" s="87"/>
      <c r="F54" s="87"/>
      <c r="G54" s="87"/>
      <c r="P54" s="27"/>
    </row>
    <row r="55" spans="1:16" s="65" customFormat="1" x14ac:dyDescent="0.2">
      <c r="B55" s="82" t="s">
        <v>47</v>
      </c>
      <c r="C55" s="120">
        <f>C49*0.1/2</f>
        <v>100</v>
      </c>
      <c r="D55" s="121" t="s">
        <v>4</v>
      </c>
      <c r="E55" s="122"/>
      <c r="F55" s="122"/>
      <c r="G55" s="122"/>
      <c r="H55" s="122"/>
    </row>
    <row r="56" spans="1:16" s="65" customFormat="1" ht="13.5" thickBot="1" x14ac:dyDescent="0.25">
      <c r="B56" s="82" t="s">
        <v>48</v>
      </c>
      <c r="C56" s="106">
        <v>100</v>
      </c>
      <c r="D56" s="80" t="s">
        <v>4</v>
      </c>
      <c r="E56" s="122"/>
      <c r="F56" s="122"/>
      <c r="G56" s="122"/>
      <c r="H56" s="122"/>
    </row>
    <row r="57" spans="1:16" s="65" customFormat="1" x14ac:dyDescent="0.2">
      <c r="B57" s="73"/>
      <c r="C57" s="73"/>
      <c r="D57" s="82"/>
      <c r="E57" s="87"/>
      <c r="F57" s="87"/>
      <c r="G57" s="87"/>
    </row>
    <row r="58" spans="1:16" s="65" customFormat="1" ht="13.5" thickBot="1" x14ac:dyDescent="0.25">
      <c r="A58" s="75" t="s">
        <v>31</v>
      </c>
      <c r="B58" s="76"/>
      <c r="C58" s="76"/>
      <c r="D58" s="76"/>
      <c r="E58" s="76"/>
      <c r="F58" s="76"/>
      <c r="G58" s="76"/>
      <c r="H58" s="76"/>
    </row>
    <row r="59" spans="1:16" s="65" customFormat="1" x14ac:dyDescent="0.2">
      <c r="B59" s="89" t="s">
        <v>50</v>
      </c>
      <c r="C59" s="118"/>
      <c r="D59" s="80"/>
      <c r="E59" s="96"/>
      <c r="F59" s="87"/>
      <c r="G59" s="87"/>
    </row>
    <row r="60" spans="1:16" s="65" customFormat="1" x14ac:dyDescent="0.2">
      <c r="B60" s="73"/>
      <c r="C60" s="73"/>
      <c r="D60" s="73"/>
      <c r="E60" s="87"/>
      <c r="F60" s="87"/>
      <c r="G60" s="87"/>
    </row>
    <row r="61" spans="1:16" s="65" customFormat="1" ht="13.5" thickBot="1" x14ac:dyDescent="0.25">
      <c r="A61" s="75" t="s">
        <v>32</v>
      </c>
      <c r="B61" s="76"/>
      <c r="C61" s="76"/>
      <c r="D61" s="76"/>
      <c r="E61" s="76"/>
      <c r="F61" s="76"/>
      <c r="G61" s="76"/>
      <c r="H61" s="76"/>
    </row>
    <row r="62" spans="1:16" s="65" customFormat="1" x14ac:dyDescent="0.2">
      <c r="B62" s="123" t="s">
        <v>128</v>
      </c>
      <c r="C62" s="124"/>
      <c r="D62" s="115"/>
      <c r="E62" s="125"/>
      <c r="F62" s="126"/>
      <c r="G62" s="126"/>
    </row>
    <row r="63" spans="1:16" s="65" customFormat="1" x14ac:dyDescent="0.2">
      <c r="B63" s="127"/>
      <c r="C63" s="128"/>
      <c r="D63" s="80"/>
      <c r="E63" s="96"/>
      <c r="F63" s="87"/>
      <c r="G63" s="87"/>
    </row>
    <row r="64" spans="1:16" s="65" customFormat="1" ht="13.5" thickBot="1" x14ac:dyDescent="0.25">
      <c r="A64" s="75" t="s">
        <v>126</v>
      </c>
      <c r="B64" s="76"/>
      <c r="C64" s="76"/>
      <c r="D64" s="76"/>
      <c r="E64" s="76"/>
      <c r="F64" s="76"/>
      <c r="G64" s="76"/>
      <c r="H64" s="76"/>
    </row>
    <row r="65" spans="1:9" s="65" customFormat="1" x14ac:dyDescent="0.2">
      <c r="B65" s="89" t="s">
        <v>127</v>
      </c>
      <c r="C65" s="118"/>
      <c r="D65" s="66"/>
      <c r="E65" s="96"/>
      <c r="F65" s="87"/>
      <c r="G65" s="87"/>
    </row>
    <row r="66" spans="1:9" s="65" customFormat="1" ht="13.5" thickBot="1" x14ac:dyDescent="0.25">
      <c r="B66" s="73"/>
      <c r="C66" s="73"/>
      <c r="D66" s="73"/>
      <c r="E66" s="87"/>
      <c r="F66" s="87"/>
      <c r="G66" s="87"/>
    </row>
    <row r="67" spans="1:9" s="65" customFormat="1" ht="15" x14ac:dyDescent="0.25">
      <c r="A67" s="47" t="s">
        <v>78</v>
      </c>
      <c r="B67" s="47"/>
      <c r="C67" s="47"/>
      <c r="D67" s="47"/>
      <c r="E67" s="47"/>
      <c r="F67" s="47"/>
      <c r="G67" s="47"/>
      <c r="H67" s="47"/>
      <c r="I67" s="129"/>
    </row>
    <row r="68" spans="1:9" s="65" customFormat="1" ht="15" x14ac:dyDescent="0.25">
      <c r="A68" s="28" t="s">
        <v>59</v>
      </c>
      <c r="B68" s="28"/>
      <c r="C68" s="28"/>
      <c r="D68" s="28"/>
      <c r="E68" s="28"/>
      <c r="F68" s="28"/>
      <c r="G68" s="28"/>
      <c r="H68" s="40" t="str">
        <f>'CL_1 - Project Review (2)'!I68</f>
        <v>IDALS: Issue Date: 01/12/2023</v>
      </c>
      <c r="I68" s="28"/>
    </row>
    <row r="69" spans="1:9" s="65" customFormat="1" x14ac:dyDescent="0.2">
      <c r="B69" s="73"/>
      <c r="C69" s="73"/>
      <c r="D69" s="73"/>
      <c r="E69" s="87"/>
      <c r="F69" s="87"/>
      <c r="G69" s="87"/>
    </row>
    <row r="70" spans="1:9" s="65" customFormat="1" x14ac:dyDescent="0.2">
      <c r="B70" s="73"/>
      <c r="C70" s="73"/>
      <c r="D70" s="73"/>
      <c r="E70" s="87"/>
      <c r="F70" s="87"/>
      <c r="G70" s="87"/>
    </row>
    <row r="71" spans="1:9" s="65" customFormat="1" x14ac:dyDescent="0.2">
      <c r="B71" s="73"/>
      <c r="C71" s="73"/>
      <c r="D71" s="73"/>
      <c r="E71" s="87"/>
      <c r="F71" s="87"/>
      <c r="G71" s="87"/>
    </row>
    <row r="72" spans="1:9" s="65" customFormat="1" x14ac:dyDescent="0.2">
      <c r="B72" s="73"/>
      <c r="C72" s="73"/>
      <c r="D72" s="73"/>
      <c r="E72" s="87"/>
      <c r="F72" s="87"/>
      <c r="G72" s="87"/>
    </row>
    <row r="73" spans="1:9" s="65" customFormat="1" x14ac:dyDescent="0.2">
      <c r="B73" s="73"/>
      <c r="C73" s="73"/>
      <c r="D73" s="73"/>
      <c r="E73" s="87"/>
      <c r="F73" s="87"/>
      <c r="G73" s="87"/>
    </row>
    <row r="74" spans="1:9" s="65" customFormat="1" x14ac:dyDescent="0.2">
      <c r="B74" s="73"/>
      <c r="C74" s="73"/>
      <c r="D74" s="73"/>
      <c r="E74" s="87"/>
      <c r="F74" s="87"/>
      <c r="G74" s="87"/>
    </row>
    <row r="75" spans="1:9" s="65" customFormat="1" x14ac:dyDescent="0.2">
      <c r="B75" s="73"/>
      <c r="C75" s="73"/>
      <c r="D75" s="73"/>
      <c r="E75" s="87"/>
      <c r="F75" s="87"/>
      <c r="G75" s="87"/>
    </row>
    <row r="76" spans="1:9" s="65" customFormat="1" x14ac:dyDescent="0.2">
      <c r="B76" s="73"/>
      <c r="C76" s="73"/>
      <c r="D76" s="73"/>
      <c r="E76" s="87"/>
      <c r="F76" s="87"/>
      <c r="G76" s="87"/>
    </row>
    <row r="77" spans="1:9" s="65" customFormat="1" x14ac:dyDescent="0.2">
      <c r="B77" s="73"/>
      <c r="C77" s="73"/>
      <c r="D77" s="73"/>
      <c r="E77" s="87"/>
      <c r="F77" s="87"/>
      <c r="G77" s="87"/>
    </row>
    <row r="78" spans="1:9" s="65" customFormat="1" x14ac:dyDescent="0.2">
      <c r="B78" s="73"/>
      <c r="C78" s="73"/>
      <c r="D78" s="73"/>
      <c r="E78" s="87"/>
      <c r="F78" s="87"/>
      <c r="G78" s="87"/>
    </row>
    <row r="79" spans="1:9" s="65" customFormat="1" x14ac:dyDescent="0.2">
      <c r="B79" s="73"/>
      <c r="C79" s="73"/>
      <c r="D79" s="73"/>
      <c r="E79" s="87"/>
      <c r="F79" s="87"/>
      <c r="G79" s="87"/>
    </row>
    <row r="80" spans="1:9" s="65" customFormat="1" x14ac:dyDescent="0.2">
      <c r="B80" s="73"/>
      <c r="C80" s="73"/>
      <c r="D80" s="73"/>
      <c r="E80" s="87"/>
      <c r="F80" s="87"/>
      <c r="G80" s="87"/>
    </row>
    <row r="81" spans="2:7" s="65" customFormat="1" x14ac:dyDescent="0.2">
      <c r="B81" s="73"/>
      <c r="C81" s="73"/>
      <c r="D81" s="73"/>
      <c r="E81" s="87"/>
      <c r="F81" s="87"/>
      <c r="G81" s="87"/>
    </row>
    <row r="82" spans="2:7" s="65" customFormat="1" x14ac:dyDescent="0.2">
      <c r="B82" s="73"/>
      <c r="C82" s="73"/>
      <c r="D82" s="73"/>
      <c r="E82" s="87"/>
      <c r="F82" s="87"/>
      <c r="G82" s="87"/>
    </row>
    <row r="83" spans="2:7" s="65" customFormat="1" x14ac:dyDescent="0.2">
      <c r="B83" s="73"/>
      <c r="C83" s="73"/>
      <c r="D83" s="73"/>
      <c r="E83" s="87"/>
      <c r="F83" s="87"/>
      <c r="G83" s="87"/>
    </row>
    <row r="84" spans="2:7" s="65" customFormat="1" x14ac:dyDescent="0.2">
      <c r="B84" s="73"/>
      <c r="C84" s="73"/>
      <c r="D84" s="73"/>
      <c r="E84" s="87"/>
      <c r="F84" s="87"/>
      <c r="G84" s="87"/>
    </row>
    <row r="85" spans="2:7" s="65" customFormat="1" x14ac:dyDescent="0.2">
      <c r="B85" s="73"/>
      <c r="C85" s="73"/>
      <c r="D85" s="73"/>
      <c r="E85" s="87"/>
      <c r="F85" s="87"/>
      <c r="G85" s="87"/>
    </row>
    <row r="86" spans="2:7" s="65" customFormat="1" x14ac:dyDescent="0.2">
      <c r="B86" s="73"/>
      <c r="C86" s="73"/>
      <c r="D86" s="73"/>
      <c r="E86" s="87"/>
      <c r="F86" s="87"/>
      <c r="G86" s="87"/>
    </row>
    <row r="87" spans="2:7" s="65" customFormat="1" x14ac:dyDescent="0.2">
      <c r="B87" s="73"/>
      <c r="C87" s="73"/>
      <c r="D87" s="73"/>
      <c r="E87" s="87"/>
      <c r="F87" s="87"/>
      <c r="G87" s="87"/>
    </row>
  </sheetData>
  <sheetProtection algorithmName="SHA-512" hashValue="j4XnNqZm40munni2IEzs4/M9HRk2aad9HEu8wFJWQgaQmt85w50KLSlscsnPI8fqANxLJSMehIJoMLu/JEj5JQ==" saltValue="Q4lb58n9P6mRq6fB+5yteQ==" spinCount="100000" sheet="1" selectLockedCells="1"/>
  <mergeCells count="10">
    <mergeCell ref="E43:H44"/>
    <mergeCell ref="D29:H29"/>
    <mergeCell ref="B5:D5"/>
    <mergeCell ref="B7:D7"/>
    <mergeCell ref="A1:H1"/>
    <mergeCell ref="A2:H2"/>
    <mergeCell ref="F7:H7"/>
    <mergeCell ref="F5:H5"/>
    <mergeCell ref="A9:H9"/>
    <mergeCell ref="B3:H3"/>
  </mergeCells>
  <pageMargins left="0.7" right="0.7" top="0.75" bottom="0.75" header="0.3" footer="0.3"/>
  <pageSetup scale="7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A0C13-577A-4FAE-A56A-ED68AB3867BA}">
  <sheetPr>
    <tabColor rgb="FF92D050"/>
  </sheetPr>
  <dimension ref="A1:R90"/>
  <sheetViews>
    <sheetView view="pageBreakPreview" zoomScaleNormal="100" zoomScaleSheetLayoutView="100" workbookViewId="0">
      <selection activeCell="D14" sqref="D14"/>
    </sheetView>
  </sheetViews>
  <sheetFormatPr defaultColWidth="9.140625" defaultRowHeight="15" x14ac:dyDescent="0.25"/>
  <cols>
    <col min="1" max="1" width="16" style="28" customWidth="1"/>
    <col min="2" max="7" width="13.28515625" style="28" customWidth="1"/>
    <col min="8" max="8" width="13.28515625" style="38" customWidth="1"/>
    <col min="9" max="9" width="9.140625" style="38"/>
    <col min="10" max="16384" width="9.140625" style="28"/>
  </cols>
  <sheetData>
    <row r="1" spans="1:18" s="60" customFormat="1" ht="12.75" x14ac:dyDescent="0.2">
      <c r="A1" s="170" t="s">
        <v>43</v>
      </c>
      <c r="B1" s="170"/>
      <c r="C1" s="170"/>
      <c r="D1" s="170"/>
      <c r="E1" s="170"/>
      <c r="F1" s="170"/>
      <c r="G1" s="170"/>
      <c r="H1" s="170"/>
      <c r="L1" s="61"/>
    </row>
    <row r="2" spans="1:18" s="60" customFormat="1" ht="12.75" x14ac:dyDescent="0.2">
      <c r="A2" s="184" t="s">
        <v>108</v>
      </c>
      <c r="B2" s="184"/>
      <c r="C2" s="184"/>
      <c r="D2" s="184"/>
      <c r="E2" s="184"/>
      <c r="F2" s="184"/>
      <c r="G2" s="184"/>
      <c r="H2" s="184"/>
      <c r="I2" s="130"/>
      <c r="J2" s="130"/>
      <c r="L2" s="61"/>
    </row>
    <row r="3" spans="1:18" s="64" customFormat="1" ht="12.75" x14ac:dyDescent="0.2">
      <c r="A3" s="63" t="s">
        <v>1</v>
      </c>
      <c r="B3" s="183" t="str">
        <f>'CL_1 - Project Review'!C3</f>
        <v>Project Name</v>
      </c>
      <c r="C3" s="183"/>
      <c r="D3" s="183"/>
      <c r="E3" s="183"/>
      <c r="F3" s="183"/>
      <c r="G3" s="183"/>
      <c r="H3" s="183"/>
      <c r="L3" s="65"/>
    </row>
    <row r="4" spans="1:18" s="64" customFormat="1" ht="3.6" customHeight="1" x14ac:dyDescent="0.2">
      <c r="A4" s="63"/>
      <c r="B4" s="66"/>
      <c r="C4" s="66"/>
      <c r="D4" s="66"/>
      <c r="E4" s="66"/>
      <c r="F4" s="66"/>
      <c r="G4" s="66"/>
      <c r="H4" s="66"/>
      <c r="L4" s="65"/>
    </row>
    <row r="5" spans="1:18" s="67" customFormat="1" ht="12.75" x14ac:dyDescent="0.2">
      <c r="A5" s="63" t="s">
        <v>36</v>
      </c>
      <c r="B5" s="183" t="str">
        <f>'CL_1 - Project Review'!C5</f>
        <v>Applicant name</v>
      </c>
      <c r="C5" s="183"/>
      <c r="D5" s="183"/>
      <c r="E5" s="63" t="s">
        <v>0</v>
      </c>
      <c r="F5" s="185">
        <f ca="1">'CL_1 - Project Review'!G5</f>
        <v>45644</v>
      </c>
      <c r="G5" s="185"/>
      <c r="H5" s="185"/>
      <c r="L5" s="65"/>
    </row>
    <row r="6" spans="1:18" s="67" customFormat="1" ht="3" customHeight="1" x14ac:dyDescent="0.2">
      <c r="A6" s="63"/>
      <c r="B6" s="66"/>
      <c r="C6" s="66"/>
      <c r="D6" s="66"/>
      <c r="E6" s="63"/>
      <c r="F6" s="66"/>
      <c r="G6" s="66"/>
      <c r="H6" s="66"/>
      <c r="L6" s="65"/>
    </row>
    <row r="7" spans="1:18" s="67" customFormat="1" ht="12.75" x14ac:dyDescent="0.2">
      <c r="A7" s="63" t="s">
        <v>38</v>
      </c>
      <c r="B7" s="183" t="str">
        <f>'CL_1 - Project Review'!C7</f>
        <v>Designer name</v>
      </c>
      <c r="C7" s="183"/>
      <c r="D7" s="183"/>
      <c r="E7" s="63" t="s">
        <v>40</v>
      </c>
      <c r="F7" s="183" t="str">
        <f>'CL_1 - Project Review'!G7</f>
        <v>Enter City or County</v>
      </c>
      <c r="G7" s="183"/>
      <c r="H7" s="183"/>
      <c r="L7" s="65"/>
    </row>
    <row r="8" spans="1:18" s="67" customFormat="1" ht="3.6" customHeight="1" x14ac:dyDescent="0.2">
      <c r="A8" s="63"/>
      <c r="B8" s="63"/>
      <c r="C8" s="66"/>
      <c r="D8" s="66"/>
      <c r="E8" s="66"/>
      <c r="F8" s="63"/>
      <c r="G8" s="66"/>
      <c r="H8" s="66"/>
      <c r="I8" s="66"/>
      <c r="L8" s="65"/>
    </row>
    <row r="9" spans="1:18" s="67" customFormat="1" ht="12.75" x14ac:dyDescent="0.2">
      <c r="A9" s="188" t="s">
        <v>42</v>
      </c>
      <c r="B9" s="188"/>
      <c r="C9" s="188"/>
      <c r="D9" s="188"/>
      <c r="E9" s="188"/>
      <c r="F9" s="188"/>
      <c r="G9" s="188"/>
      <c r="H9" s="188"/>
      <c r="I9" s="131"/>
      <c r="J9" s="131"/>
      <c r="L9" s="65"/>
    </row>
    <row r="10" spans="1:18" x14ac:dyDescent="0.25">
      <c r="A10" s="38"/>
      <c r="B10" s="38"/>
      <c r="C10" s="132"/>
      <c r="D10" s="38"/>
      <c r="E10" s="133"/>
      <c r="F10" s="134"/>
      <c r="G10" s="134"/>
      <c r="H10" s="134"/>
      <c r="I10" s="132"/>
    </row>
    <row r="11" spans="1:18" ht="15.75" thickBot="1" x14ac:dyDescent="0.3">
      <c r="A11" s="135" t="s">
        <v>86</v>
      </c>
      <c r="B11" s="136"/>
      <c r="C11" s="136"/>
      <c r="D11" s="136"/>
      <c r="E11" s="136"/>
      <c r="F11" s="136"/>
      <c r="G11" s="136"/>
      <c r="H11" s="136"/>
      <c r="I11" s="132"/>
    </row>
    <row r="12" spans="1:18" s="38" customFormat="1" x14ac:dyDescent="0.25">
      <c r="B12" s="137"/>
      <c r="C12" s="138"/>
      <c r="D12" s="139"/>
      <c r="E12" s="140"/>
      <c r="F12" s="141"/>
      <c r="G12" s="141"/>
      <c r="R12" s="27"/>
    </row>
    <row r="13" spans="1:18" s="38" customFormat="1" ht="15.75" thickBot="1" x14ac:dyDescent="0.3">
      <c r="B13" s="38" t="s">
        <v>87</v>
      </c>
      <c r="C13" s="132" t="s">
        <v>28</v>
      </c>
      <c r="D13" s="38" t="s">
        <v>88</v>
      </c>
      <c r="E13" s="142" t="s">
        <v>89</v>
      </c>
      <c r="F13" s="141" t="s">
        <v>90</v>
      </c>
      <c r="G13" s="141" t="s">
        <v>89</v>
      </c>
      <c r="H13" s="38" t="s">
        <v>91</v>
      </c>
    </row>
    <row r="14" spans="1:18" s="38" customFormat="1" ht="15.75" thickBot="1" x14ac:dyDescent="0.3">
      <c r="B14" s="143">
        <f>D14*F14*H14</f>
        <v>1400</v>
      </c>
      <c r="C14" s="132"/>
      <c r="D14" s="144">
        <v>2</v>
      </c>
      <c r="E14" s="140"/>
      <c r="F14" s="145">
        <f>'DWS_Report Form'!C49</f>
        <v>2000</v>
      </c>
      <c r="G14" s="141"/>
      <c r="H14" s="146">
        <v>0.35</v>
      </c>
    </row>
    <row r="15" spans="1:18" s="38" customFormat="1" ht="15.75" thickTop="1" x14ac:dyDescent="0.25">
      <c r="B15" s="132"/>
      <c r="C15" s="132"/>
      <c r="D15" s="132"/>
      <c r="E15" s="140"/>
      <c r="F15" s="147"/>
      <c r="G15" s="141"/>
      <c r="H15" s="132"/>
    </row>
    <row r="16" spans="1:18" s="38" customFormat="1" x14ac:dyDescent="0.25">
      <c r="B16" s="148" t="s">
        <v>92</v>
      </c>
      <c r="C16" s="132"/>
      <c r="D16" s="132"/>
      <c r="E16" s="140"/>
      <c r="F16" s="147"/>
      <c r="G16" s="141"/>
      <c r="H16" s="132"/>
    </row>
    <row r="17" spans="1:18" s="38" customFormat="1" x14ac:dyDescent="0.25">
      <c r="B17" s="148" t="s">
        <v>116</v>
      </c>
      <c r="C17" s="132"/>
      <c r="D17" s="132"/>
      <c r="E17" s="140"/>
      <c r="F17" s="147"/>
      <c r="G17" s="141"/>
      <c r="H17" s="132"/>
    </row>
    <row r="18" spans="1:18" s="38" customFormat="1" x14ac:dyDescent="0.25">
      <c r="B18" s="148" t="s">
        <v>93</v>
      </c>
      <c r="C18" s="132"/>
      <c r="D18" s="132"/>
      <c r="E18" s="140"/>
      <c r="F18" s="147"/>
      <c r="G18" s="141"/>
      <c r="H18" s="132"/>
    </row>
    <row r="19" spans="1:18" s="38" customFormat="1" x14ac:dyDescent="0.25">
      <c r="B19" s="148" t="s">
        <v>94</v>
      </c>
      <c r="C19" s="132"/>
      <c r="D19" s="132"/>
      <c r="E19" s="140"/>
      <c r="F19" s="147"/>
      <c r="G19" s="141"/>
      <c r="H19" s="132"/>
    </row>
    <row r="20" spans="1:18" s="38" customFormat="1" x14ac:dyDescent="0.25">
      <c r="B20" s="148"/>
      <c r="C20" s="132"/>
      <c r="D20" s="132"/>
      <c r="E20" s="140"/>
      <c r="F20" s="147"/>
      <c r="G20" s="141"/>
      <c r="H20" s="132"/>
      <c r="R20" s="27"/>
    </row>
    <row r="21" spans="1:18" s="38" customFormat="1" ht="15.75" thickBot="1" x14ac:dyDescent="0.3">
      <c r="C21" s="149" t="s">
        <v>95</v>
      </c>
      <c r="D21" s="150"/>
      <c r="E21" s="140" t="s">
        <v>96</v>
      </c>
      <c r="F21" s="147"/>
      <c r="G21" s="141"/>
      <c r="H21" s="132"/>
    </row>
    <row r="22" spans="1:18" s="38" customFormat="1" ht="15.75" thickTop="1" x14ac:dyDescent="0.25">
      <c r="B22" s="132"/>
      <c r="C22" s="132"/>
      <c r="D22" s="132"/>
      <c r="E22" s="140"/>
      <c r="F22" s="147"/>
      <c r="G22" s="141"/>
      <c r="H22" s="132"/>
    </row>
    <row r="23" spans="1:18" s="38" customFormat="1" ht="15.75" thickBot="1" x14ac:dyDescent="0.3">
      <c r="A23" s="135" t="s">
        <v>97</v>
      </c>
      <c r="B23" s="136"/>
      <c r="C23" s="136"/>
      <c r="D23" s="136"/>
      <c r="E23" s="136"/>
      <c r="F23" s="136"/>
      <c r="G23" s="136"/>
      <c r="H23" s="136"/>
    </row>
    <row r="24" spans="1:18" s="38" customFormat="1" x14ac:dyDescent="0.25">
      <c r="B24" s="137"/>
      <c r="C24" s="138"/>
      <c r="D24" s="139"/>
      <c r="E24" s="140"/>
      <c r="F24" s="141"/>
      <c r="G24" s="141"/>
    </row>
    <row r="25" spans="1:18" s="38" customFormat="1" ht="15.75" thickBot="1" x14ac:dyDescent="0.3">
      <c r="B25" s="38" t="s">
        <v>98</v>
      </c>
      <c r="C25" s="132" t="s">
        <v>28</v>
      </c>
      <c r="D25" s="38" t="s">
        <v>99</v>
      </c>
      <c r="E25" s="142" t="s">
        <v>100</v>
      </c>
      <c r="F25" s="141" t="s">
        <v>101</v>
      </c>
      <c r="G25" s="141" t="s">
        <v>89</v>
      </c>
      <c r="H25" s="38" t="s">
        <v>102</v>
      </c>
      <c r="R25" s="27"/>
    </row>
    <row r="26" spans="1:18" s="38" customFormat="1" ht="15.75" thickBot="1" x14ac:dyDescent="0.3">
      <c r="B26" s="151">
        <f>D26/(F26*H26)</f>
        <v>7.7777777777777777</v>
      </c>
      <c r="C26" s="132"/>
      <c r="D26" s="143">
        <f>B14</f>
        <v>1400</v>
      </c>
      <c r="E26" s="140"/>
      <c r="F26" s="152">
        <f>'DWS_Report Form'!C53</f>
        <v>0.05</v>
      </c>
      <c r="G26" s="141"/>
      <c r="H26" s="143">
        <v>3600</v>
      </c>
    </row>
    <row r="27" spans="1:18" s="38" customFormat="1" ht="15.75" thickTop="1" x14ac:dyDescent="0.25">
      <c r="B27" s="132"/>
      <c r="C27" s="132"/>
      <c r="D27" s="132"/>
      <c r="E27" s="140"/>
      <c r="F27" s="147"/>
      <c r="G27" s="141"/>
      <c r="H27" s="132"/>
      <c r="R27" s="27"/>
    </row>
    <row r="28" spans="1:18" s="38" customFormat="1" x14ac:dyDescent="0.25">
      <c r="B28" s="148" t="s">
        <v>103</v>
      </c>
      <c r="C28" s="132"/>
      <c r="D28" s="132"/>
      <c r="E28" s="140"/>
      <c r="F28" s="147"/>
      <c r="G28" s="141"/>
      <c r="H28" s="132"/>
      <c r="R28" s="27"/>
    </row>
    <row r="29" spans="1:18" x14ac:dyDescent="0.25">
      <c r="A29" s="38"/>
      <c r="B29" s="148" t="s">
        <v>104</v>
      </c>
      <c r="C29" s="132"/>
      <c r="D29" s="132"/>
      <c r="E29" s="140"/>
      <c r="F29" s="147"/>
      <c r="G29" s="141"/>
      <c r="H29" s="132"/>
      <c r="I29" s="132"/>
      <c r="J29" s="38"/>
    </row>
    <row r="30" spans="1:18" s="38" customFormat="1" x14ac:dyDescent="0.25">
      <c r="B30" s="148" t="s">
        <v>105</v>
      </c>
      <c r="C30" s="132"/>
      <c r="D30" s="132"/>
      <c r="E30" s="140"/>
      <c r="F30" s="147"/>
      <c r="G30" s="141"/>
      <c r="H30" s="132"/>
    </row>
    <row r="31" spans="1:18" s="38" customFormat="1" x14ac:dyDescent="0.25">
      <c r="B31" s="148" t="s">
        <v>106</v>
      </c>
      <c r="C31" s="132"/>
      <c r="D31" s="132"/>
      <c r="E31" s="140"/>
      <c r="F31" s="147"/>
      <c r="G31" s="141"/>
      <c r="H31" s="132"/>
      <c r="J31" s="153"/>
    </row>
    <row r="32" spans="1:18" s="38" customFormat="1" x14ac:dyDescent="0.25">
      <c r="B32" s="40"/>
      <c r="C32" s="149"/>
      <c r="D32" s="139"/>
      <c r="E32" s="187" t="s">
        <v>163</v>
      </c>
      <c r="F32" s="187"/>
      <c r="G32" s="141"/>
    </row>
    <row r="33" spans="1:9" s="38" customFormat="1" ht="15.75" thickBot="1" x14ac:dyDescent="0.3">
      <c r="B33" s="40" t="s">
        <v>123</v>
      </c>
      <c r="C33" s="154">
        <v>18</v>
      </c>
      <c r="D33" s="139" t="s">
        <v>3</v>
      </c>
      <c r="E33" s="187" t="s">
        <v>164</v>
      </c>
      <c r="F33" s="187"/>
      <c r="G33" s="141"/>
    </row>
    <row r="34" spans="1:9" ht="15.75" thickTop="1" x14ac:dyDescent="0.25">
      <c r="A34" s="155"/>
      <c r="B34" s="134"/>
      <c r="C34" s="134"/>
      <c r="D34" s="134"/>
      <c r="E34" s="134"/>
      <c r="F34" s="134"/>
      <c r="G34" s="134"/>
      <c r="H34" s="134"/>
      <c r="I34" s="132"/>
    </row>
    <row r="35" spans="1:9" s="38" customFormat="1" ht="15.75" thickBot="1" x14ac:dyDescent="0.3">
      <c r="B35" s="40"/>
      <c r="C35" s="132"/>
      <c r="D35" s="139"/>
      <c r="E35" s="140"/>
      <c r="F35" s="141"/>
      <c r="G35" s="141"/>
    </row>
    <row r="36" spans="1:9" s="38" customFormat="1" x14ac:dyDescent="0.25">
      <c r="A36" s="47" t="s">
        <v>107</v>
      </c>
      <c r="B36" s="47"/>
      <c r="C36" s="47"/>
      <c r="D36" s="47"/>
      <c r="E36" s="47"/>
      <c r="F36" s="47"/>
      <c r="G36" s="47"/>
      <c r="H36" s="47"/>
    </row>
    <row r="37" spans="1:9" s="38" customFormat="1" x14ac:dyDescent="0.25">
      <c r="A37" s="28" t="s">
        <v>61</v>
      </c>
      <c r="B37" s="28"/>
      <c r="C37" s="28"/>
      <c r="D37" s="28"/>
      <c r="E37" s="28"/>
      <c r="F37" s="28"/>
      <c r="G37" s="28"/>
      <c r="H37" s="40" t="str">
        <f>'DWS_Report Form'!H68</f>
        <v>IDALS: Issue Date: 01/12/2023</v>
      </c>
    </row>
    <row r="38" spans="1:9" x14ac:dyDescent="0.25">
      <c r="A38" s="155"/>
      <c r="B38" s="134"/>
      <c r="C38" s="134"/>
      <c r="D38" s="134"/>
      <c r="E38" s="134"/>
      <c r="F38" s="134"/>
      <c r="G38" s="134"/>
      <c r="H38" s="134"/>
      <c r="I38" s="132"/>
    </row>
    <row r="39" spans="1:9" s="38" customFormat="1" x14ac:dyDescent="0.25">
      <c r="B39" s="40"/>
      <c r="C39" s="156"/>
      <c r="D39" s="139"/>
      <c r="E39" s="140"/>
      <c r="F39" s="141"/>
      <c r="G39" s="141"/>
    </row>
    <row r="40" spans="1:9" s="38" customFormat="1" x14ac:dyDescent="0.25">
      <c r="B40" s="132"/>
      <c r="C40" s="132"/>
      <c r="D40" s="132"/>
      <c r="E40" s="141"/>
      <c r="F40" s="141"/>
      <c r="G40" s="141"/>
    </row>
    <row r="41" spans="1:9" x14ac:dyDescent="0.25">
      <c r="A41" s="155"/>
      <c r="B41" s="134"/>
      <c r="C41" s="134"/>
      <c r="D41" s="134"/>
      <c r="E41" s="134"/>
      <c r="F41" s="134"/>
      <c r="G41" s="134"/>
      <c r="H41" s="134"/>
      <c r="I41" s="132"/>
    </row>
    <row r="42" spans="1:9" s="38" customFormat="1" x14ac:dyDescent="0.25">
      <c r="B42" s="40"/>
      <c r="C42" s="149"/>
      <c r="D42" s="139"/>
      <c r="E42" s="140"/>
      <c r="F42" s="141"/>
      <c r="G42" s="141"/>
    </row>
    <row r="43" spans="1:9" s="38" customFormat="1" x14ac:dyDescent="0.25">
      <c r="B43" s="132"/>
      <c r="C43" s="149"/>
      <c r="D43" s="132"/>
      <c r="E43" s="141"/>
      <c r="F43" s="141"/>
      <c r="G43" s="141"/>
    </row>
    <row r="44" spans="1:9" x14ac:dyDescent="0.25">
      <c r="A44" s="155"/>
      <c r="B44" s="134"/>
      <c r="C44" s="157"/>
      <c r="D44" s="134"/>
      <c r="E44" s="134"/>
      <c r="F44" s="134"/>
      <c r="G44" s="134"/>
      <c r="H44" s="134"/>
      <c r="I44" s="132"/>
    </row>
    <row r="45" spans="1:9" s="38" customFormat="1" x14ac:dyDescent="0.25">
      <c r="B45" s="40"/>
      <c r="C45" s="158"/>
      <c r="D45" s="139"/>
      <c r="E45" s="140"/>
      <c r="F45" s="141"/>
      <c r="G45" s="141"/>
    </row>
    <row r="46" spans="1:9" s="38" customFormat="1" x14ac:dyDescent="0.25">
      <c r="B46" s="40"/>
      <c r="C46" s="158"/>
      <c r="D46" s="139"/>
      <c r="E46" s="140"/>
      <c r="F46" s="141"/>
      <c r="G46" s="141"/>
    </row>
    <row r="47" spans="1:9" s="38" customFormat="1" x14ac:dyDescent="0.25">
      <c r="B47" s="40"/>
      <c r="C47" s="158"/>
      <c r="D47" s="139"/>
      <c r="E47" s="140"/>
      <c r="F47" s="141"/>
      <c r="G47" s="141"/>
    </row>
    <row r="48" spans="1:9" s="38" customFormat="1" x14ac:dyDescent="0.25">
      <c r="B48" s="40"/>
      <c r="C48" s="149"/>
      <c r="D48" s="139"/>
      <c r="E48" s="140"/>
      <c r="F48" s="141"/>
      <c r="G48" s="141"/>
    </row>
    <row r="49" spans="1:9" s="38" customFormat="1" x14ac:dyDescent="0.25">
      <c r="B49" s="132"/>
      <c r="C49" s="132"/>
      <c r="D49" s="132"/>
      <c r="E49" s="141"/>
      <c r="F49" s="141"/>
      <c r="G49" s="141"/>
    </row>
    <row r="50" spans="1:9" x14ac:dyDescent="0.25">
      <c r="A50" s="155"/>
      <c r="B50" s="134"/>
      <c r="C50" s="134"/>
      <c r="D50" s="134"/>
      <c r="E50" s="134"/>
      <c r="F50" s="134"/>
      <c r="G50" s="134"/>
      <c r="H50" s="134"/>
      <c r="I50" s="132"/>
    </row>
    <row r="51" spans="1:9" x14ac:dyDescent="0.25">
      <c r="A51" s="155"/>
      <c r="B51" s="40"/>
      <c r="C51" s="159"/>
      <c r="D51" s="139"/>
      <c r="E51" s="139"/>
      <c r="F51" s="134"/>
      <c r="G51" s="134"/>
      <c r="H51" s="134"/>
      <c r="I51" s="132"/>
    </row>
    <row r="52" spans="1:9" s="38" customFormat="1" x14ac:dyDescent="0.25">
      <c r="B52" s="40"/>
      <c r="C52" s="159"/>
      <c r="D52" s="139"/>
      <c r="E52" s="140"/>
      <c r="F52" s="141"/>
      <c r="G52" s="141"/>
    </row>
    <row r="53" spans="1:9" s="38" customFormat="1" x14ac:dyDescent="0.25">
      <c r="B53" s="40"/>
      <c r="C53" s="160"/>
      <c r="D53" s="139"/>
      <c r="E53" s="140"/>
      <c r="F53" s="141"/>
      <c r="G53" s="141"/>
    </row>
    <row r="54" spans="1:9" s="38" customFormat="1" x14ac:dyDescent="0.25">
      <c r="B54" s="132"/>
      <c r="C54" s="132"/>
      <c r="D54" s="132"/>
      <c r="E54" s="141"/>
      <c r="F54" s="141"/>
      <c r="G54" s="141"/>
    </row>
    <row r="55" spans="1:9" x14ac:dyDescent="0.25">
      <c r="A55" s="155"/>
      <c r="B55" s="134"/>
      <c r="C55" s="134"/>
      <c r="D55" s="134"/>
      <c r="E55" s="134"/>
      <c r="F55" s="134"/>
      <c r="G55" s="134"/>
      <c r="H55" s="134"/>
      <c r="I55" s="132"/>
    </row>
    <row r="56" spans="1:9" s="38" customFormat="1" x14ac:dyDescent="0.25">
      <c r="B56" s="40"/>
      <c r="C56" s="141"/>
      <c r="D56" s="139"/>
      <c r="E56" s="141"/>
      <c r="F56" s="141"/>
      <c r="G56" s="141"/>
      <c r="H56" s="161"/>
    </row>
    <row r="57" spans="1:9" s="38" customFormat="1" x14ac:dyDescent="0.25">
      <c r="B57" s="132"/>
      <c r="C57" s="132"/>
      <c r="D57" s="132"/>
      <c r="E57" s="141"/>
      <c r="F57" s="141"/>
      <c r="G57" s="141"/>
    </row>
    <row r="58" spans="1:9" s="38" customFormat="1" x14ac:dyDescent="0.25">
      <c r="A58" s="155"/>
      <c r="B58" s="134"/>
      <c r="C58" s="134"/>
      <c r="D58" s="134"/>
      <c r="E58" s="134"/>
      <c r="F58" s="134"/>
      <c r="G58" s="134"/>
      <c r="H58" s="134"/>
    </row>
    <row r="59" spans="1:9" s="38" customFormat="1" x14ac:dyDescent="0.25">
      <c r="B59" s="40"/>
      <c r="C59" s="156"/>
      <c r="D59" s="139"/>
      <c r="E59" s="140"/>
      <c r="F59" s="141"/>
      <c r="G59" s="141"/>
    </row>
    <row r="60" spans="1:9" s="38" customFormat="1" x14ac:dyDescent="0.25">
      <c r="B60" s="40"/>
      <c r="C60" s="158"/>
      <c r="D60" s="139"/>
      <c r="E60" s="141"/>
      <c r="F60" s="141"/>
      <c r="G60" s="141"/>
    </row>
    <row r="61" spans="1:9" s="38" customFormat="1" x14ac:dyDescent="0.25">
      <c r="B61" s="40"/>
      <c r="C61" s="158"/>
      <c r="D61" s="162"/>
      <c r="E61" s="149"/>
      <c r="F61" s="149"/>
      <c r="G61" s="149"/>
      <c r="H61" s="149"/>
    </row>
    <row r="62" spans="1:9" s="38" customFormat="1" x14ac:dyDescent="0.25">
      <c r="B62" s="132"/>
      <c r="C62" s="132"/>
      <c r="D62" s="40"/>
      <c r="E62" s="141"/>
      <c r="F62" s="141"/>
      <c r="G62" s="141"/>
    </row>
    <row r="63" spans="1:9" s="38" customFormat="1" x14ac:dyDescent="0.25">
      <c r="A63" s="155"/>
      <c r="B63" s="134"/>
      <c r="C63" s="134"/>
      <c r="D63" s="134"/>
      <c r="E63" s="134"/>
      <c r="F63" s="134"/>
      <c r="G63" s="134"/>
      <c r="H63" s="134"/>
    </row>
    <row r="64" spans="1:9" s="38" customFormat="1" x14ac:dyDescent="0.25">
      <c r="B64" s="40"/>
      <c r="C64" s="156"/>
      <c r="D64" s="139"/>
      <c r="E64" s="140"/>
      <c r="F64" s="141"/>
      <c r="G64" s="141"/>
    </row>
    <row r="65" spans="1:8" s="38" customFormat="1" x14ac:dyDescent="0.25">
      <c r="B65" s="132"/>
      <c r="C65" s="132"/>
      <c r="D65" s="132"/>
      <c r="E65" s="141"/>
      <c r="F65" s="141"/>
      <c r="G65" s="141"/>
    </row>
    <row r="66" spans="1:8" s="38" customFormat="1" x14ac:dyDescent="0.25">
      <c r="A66" s="155"/>
      <c r="B66" s="134"/>
      <c r="C66" s="134"/>
      <c r="D66" s="134"/>
      <c r="E66" s="134"/>
      <c r="F66" s="134"/>
      <c r="G66" s="134"/>
      <c r="H66" s="134"/>
    </row>
    <row r="67" spans="1:8" s="38" customFormat="1" x14ac:dyDescent="0.25">
      <c r="B67" s="40"/>
      <c r="C67" s="156"/>
      <c r="D67" s="139"/>
      <c r="E67" s="140"/>
      <c r="F67" s="141"/>
      <c r="G67" s="141"/>
    </row>
    <row r="68" spans="1:8" s="38" customFormat="1" x14ac:dyDescent="0.25">
      <c r="B68" s="132"/>
      <c r="C68" s="132"/>
      <c r="D68" s="132"/>
      <c r="E68" s="141"/>
      <c r="F68" s="141"/>
      <c r="G68" s="141"/>
    </row>
    <row r="69" spans="1:8" s="38" customFormat="1" x14ac:dyDescent="0.25">
      <c r="B69" s="132"/>
      <c r="C69" s="132"/>
      <c r="D69" s="132"/>
      <c r="E69" s="141"/>
      <c r="F69" s="141"/>
      <c r="G69" s="141"/>
    </row>
    <row r="70" spans="1:8" s="38" customFormat="1" x14ac:dyDescent="0.25">
      <c r="B70" s="132"/>
      <c r="C70" s="132"/>
      <c r="D70" s="132"/>
      <c r="E70" s="141"/>
      <c r="F70" s="141"/>
      <c r="G70" s="141"/>
    </row>
    <row r="71" spans="1:8" s="38" customFormat="1" x14ac:dyDescent="0.25">
      <c r="B71" s="132"/>
      <c r="C71" s="132"/>
      <c r="D71" s="132"/>
      <c r="E71" s="141"/>
      <c r="F71" s="141"/>
      <c r="G71" s="141"/>
    </row>
    <row r="72" spans="1:8" s="38" customFormat="1" x14ac:dyDescent="0.25">
      <c r="B72" s="132"/>
      <c r="C72" s="132"/>
      <c r="D72" s="132"/>
      <c r="E72" s="141"/>
      <c r="F72" s="141"/>
      <c r="G72" s="141"/>
    </row>
    <row r="73" spans="1:8" s="38" customFormat="1" x14ac:dyDescent="0.25">
      <c r="B73" s="132"/>
      <c r="C73" s="132"/>
      <c r="D73" s="132"/>
      <c r="E73" s="141"/>
      <c r="F73" s="141"/>
      <c r="G73" s="141"/>
    </row>
    <row r="74" spans="1:8" s="38" customFormat="1" x14ac:dyDescent="0.25">
      <c r="B74" s="132"/>
      <c r="C74" s="132"/>
      <c r="D74" s="132"/>
      <c r="E74" s="141"/>
      <c r="F74" s="141"/>
      <c r="G74" s="141"/>
    </row>
    <row r="75" spans="1:8" s="38" customFormat="1" x14ac:dyDescent="0.25">
      <c r="B75" s="132"/>
      <c r="C75" s="132"/>
      <c r="D75" s="132"/>
      <c r="E75" s="141"/>
      <c r="F75" s="141"/>
      <c r="G75" s="141"/>
    </row>
    <row r="76" spans="1:8" s="38" customFormat="1" x14ac:dyDescent="0.25">
      <c r="B76" s="132"/>
      <c r="C76" s="132"/>
      <c r="D76" s="132"/>
      <c r="E76" s="141"/>
      <c r="F76" s="141"/>
      <c r="G76" s="141"/>
    </row>
    <row r="77" spans="1:8" s="38" customFormat="1" x14ac:dyDescent="0.25">
      <c r="B77" s="132"/>
      <c r="C77" s="132"/>
      <c r="D77" s="132"/>
      <c r="E77" s="141"/>
      <c r="F77" s="141"/>
      <c r="G77" s="141"/>
    </row>
    <row r="78" spans="1:8" s="38" customFormat="1" x14ac:dyDescent="0.25">
      <c r="B78" s="132"/>
      <c r="C78" s="132"/>
      <c r="D78" s="132"/>
      <c r="E78" s="141"/>
      <c r="F78" s="141"/>
      <c r="G78" s="141"/>
    </row>
    <row r="79" spans="1:8" s="38" customFormat="1" x14ac:dyDescent="0.25">
      <c r="B79" s="132"/>
      <c r="C79" s="132"/>
      <c r="D79" s="132"/>
      <c r="E79" s="141"/>
      <c r="F79" s="141"/>
      <c r="G79" s="141"/>
    </row>
    <row r="80" spans="1:8" s="38" customFormat="1" x14ac:dyDescent="0.25">
      <c r="B80" s="132"/>
      <c r="C80" s="132"/>
      <c r="D80" s="132"/>
      <c r="E80" s="141"/>
      <c r="F80" s="141"/>
      <c r="G80" s="141"/>
    </row>
    <row r="81" spans="2:7" s="38" customFormat="1" x14ac:dyDescent="0.25">
      <c r="B81" s="132"/>
      <c r="C81" s="132"/>
      <c r="D81" s="132"/>
      <c r="E81" s="141"/>
      <c r="F81" s="141"/>
      <c r="G81" s="141"/>
    </row>
    <row r="82" spans="2:7" s="38" customFormat="1" x14ac:dyDescent="0.25">
      <c r="B82" s="132"/>
      <c r="C82" s="132"/>
      <c r="D82" s="132"/>
      <c r="E82" s="141"/>
      <c r="F82" s="141"/>
      <c r="G82" s="141"/>
    </row>
    <row r="83" spans="2:7" s="38" customFormat="1" x14ac:dyDescent="0.25">
      <c r="B83" s="132"/>
      <c r="C83" s="132"/>
      <c r="D83" s="132"/>
      <c r="E83" s="141"/>
      <c r="F83" s="141"/>
      <c r="G83" s="141"/>
    </row>
    <row r="84" spans="2:7" s="38" customFormat="1" x14ac:dyDescent="0.25">
      <c r="B84" s="132"/>
      <c r="C84" s="132"/>
      <c r="D84" s="132"/>
      <c r="E84" s="141"/>
      <c r="F84" s="141"/>
      <c r="G84" s="141"/>
    </row>
    <row r="85" spans="2:7" s="38" customFormat="1" x14ac:dyDescent="0.25">
      <c r="B85" s="132"/>
      <c r="C85" s="132"/>
      <c r="D85" s="132"/>
      <c r="E85" s="141"/>
      <c r="F85" s="141"/>
      <c r="G85" s="141"/>
    </row>
    <row r="86" spans="2:7" s="38" customFormat="1" x14ac:dyDescent="0.25">
      <c r="B86" s="132"/>
      <c r="C86" s="132"/>
      <c r="D86" s="132"/>
      <c r="E86" s="141"/>
      <c r="F86" s="141"/>
      <c r="G86" s="141"/>
    </row>
    <row r="87" spans="2:7" s="38" customFormat="1" x14ac:dyDescent="0.25">
      <c r="B87" s="132"/>
      <c r="C87" s="132"/>
      <c r="D87" s="132"/>
      <c r="E87" s="141"/>
      <c r="F87" s="141"/>
      <c r="G87" s="141"/>
    </row>
    <row r="88" spans="2:7" s="38" customFormat="1" x14ac:dyDescent="0.25">
      <c r="B88" s="132"/>
      <c r="C88" s="132"/>
      <c r="D88" s="132"/>
      <c r="E88" s="141"/>
      <c r="F88" s="141"/>
      <c r="G88" s="141"/>
    </row>
    <row r="89" spans="2:7" s="38" customFormat="1" x14ac:dyDescent="0.25">
      <c r="B89" s="132"/>
      <c r="C89" s="132"/>
      <c r="D89" s="132"/>
      <c r="E89" s="141"/>
      <c r="F89" s="141"/>
      <c r="G89" s="141"/>
    </row>
    <row r="90" spans="2:7" s="38" customFormat="1" x14ac:dyDescent="0.25">
      <c r="B90" s="132"/>
      <c r="C90" s="132"/>
      <c r="D90" s="132"/>
      <c r="E90" s="141"/>
      <c r="F90" s="141"/>
      <c r="G90" s="141"/>
    </row>
  </sheetData>
  <sheetProtection algorithmName="SHA-512" hashValue="Y0VFrkul65J91zDEPmVLL/4m7yLCKuW6nH+9F5uVtuwjSG4DuEUgDJ6M8bcbUJfwhOoR84eG/QV2pYJdJkcwJw==" saltValue="cBFCNS7Hr7fyKWizaeqaPA==" spinCount="100000" sheet="1" selectLockedCells="1"/>
  <mergeCells count="10">
    <mergeCell ref="E32:F32"/>
    <mergeCell ref="E33:F33"/>
    <mergeCell ref="A9:H9"/>
    <mergeCell ref="A1:H1"/>
    <mergeCell ref="A2:H2"/>
    <mergeCell ref="B3:H3"/>
    <mergeCell ref="B5:D5"/>
    <mergeCell ref="F5:H5"/>
    <mergeCell ref="B7:D7"/>
    <mergeCell ref="F7:H7"/>
  </mergeCells>
  <pageMargins left="0.7" right="0.7" top="0.75" bottom="0.75" header="0.3" footer="0.3"/>
  <pageSetup scale="8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DISCLAIMER</vt:lpstr>
      <vt:lpstr>CL_1 - Project Review</vt:lpstr>
      <vt:lpstr>CL_1 - Project Review (2)</vt:lpstr>
      <vt:lpstr>DWS_Report Form</vt:lpstr>
      <vt:lpstr>IWS_Worksheet</vt:lpstr>
      <vt:lpstr>'CL_1 - Project Review'!Print_Area</vt:lpstr>
      <vt:lpstr>'CL_1 - Project Review (2)'!Print_Area</vt:lpstr>
      <vt:lpstr>DISCLAIMER!Print_Area</vt:lpstr>
      <vt:lpstr>'DWS_Report Form'!Print_Area</vt:lpstr>
      <vt:lpstr>IWS_Worksheet!Print_Area</vt:lpstr>
    </vt:vector>
  </TitlesOfParts>
  <Company>RDG IA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RDG</dc:creator>
  <cp:lastModifiedBy>Cswercko, Courtney [DNR]</cp:lastModifiedBy>
  <cp:lastPrinted>2023-01-12T18:30:26Z</cp:lastPrinted>
  <dcterms:created xsi:type="dcterms:W3CDTF">2014-12-12T17:27:40Z</dcterms:created>
  <dcterms:modified xsi:type="dcterms:W3CDTF">2024-12-18T18:13:11Z</dcterms:modified>
</cp:coreProperties>
</file>