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iowa.gov.state.ia.us\data\DNR_AQ_Shared\Prog Dev\Budget\SFY 2025\Small Group Fee Meetings\October 30\"/>
    </mc:Choice>
  </mc:AlternateContent>
  <xr:revisionPtr revIDLastSave="0" documentId="13_ncr:1_{21936439-21D9-46D0-B0F8-9A3A8023F77F}" xr6:coauthVersionLast="36" xr6:coauthVersionMax="36" xr10:uidLastSave="{00000000-0000-0000-0000-000000000000}"/>
  <bookViews>
    <workbookView xWindow="0" yWindow="0" windowWidth="23040" windowHeight="9060" xr2:uid="{332B6B7A-F94B-4437-B706-3E070DAAC62C}"/>
  </bookViews>
  <sheets>
    <sheet name="Instructions" sheetId="2" r:id="rId1"/>
    <sheet name="Asbestos (initial &amp; revisions)" sheetId="1" r:id="rId2"/>
  </sheets>
  <externalReferences>
    <externalReference r:id="rId3"/>
  </externalReferences>
  <definedNames>
    <definedName name="_1430" localSheetId="1">#REF!</definedName>
    <definedName name="_1430" localSheetId="0">#REF!</definedName>
    <definedName name="_1430">#REF!</definedName>
    <definedName name="_1556" localSheetId="1">#REF!</definedName>
    <definedName name="_1556">#REF!</definedName>
    <definedName name="_17ha" localSheetId="1">#REF!</definedName>
    <definedName name="_17ha">#REF!</definedName>
    <definedName name="_3520" localSheetId="1">#REF!</definedName>
    <definedName name="_3520">#REF!</definedName>
    <definedName name="_7220" localSheetId="1">#REF!</definedName>
    <definedName name="_7220">#REF!</definedName>
    <definedName name="_7230" localSheetId="1">#REF!</definedName>
    <definedName name="_7230">#REF!</definedName>
    <definedName name="_7240" localSheetId="1">#REF!</definedName>
    <definedName name="_7240">#REF!</definedName>
    <definedName name="_7270" localSheetId="1">#REF!</definedName>
    <definedName name="_7270">#REF!</definedName>
    <definedName name="_7419" localSheetId="1">#REF!</definedName>
    <definedName name="_7419">#REF!</definedName>
    <definedName name="_7421" localSheetId="1">#REF!</definedName>
    <definedName name="_7421">#REF!</definedName>
    <definedName name="Core" localSheetId="1">#REF!</definedName>
    <definedName name="Core">#REF!</definedName>
    <definedName name="Minor" localSheetId="1">#REF!</definedName>
    <definedName name="Minor">#REF!</definedName>
    <definedName name="MSCP" localSheetId="1">#REF!</definedName>
    <definedName name="MSCP">#REF!</definedName>
    <definedName name="OP" localSheetId="1">#REF!</definedName>
    <definedName name="OP">#REF!</definedName>
    <definedName name="PPG" localSheetId="1">#REF!</definedName>
    <definedName name="PPG">#REF!</definedName>
    <definedName name="_xlnm.Print_Area" localSheetId="1">'Asbestos (initial &amp; revisions)'!$A$1:$G$19</definedName>
    <definedName name="TitleVfee" localSheetId="1">#REF!</definedName>
    <definedName name="TitleVfee" localSheetId="0">#REF!</definedName>
    <definedName name="TitleVfe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5" i="1" s="1"/>
  <c r="C11" i="1" s="1"/>
  <c r="C13" i="1" s="1"/>
  <c r="C15" i="1" s="1"/>
  <c r="D11" i="1" s="1"/>
  <c r="G6" i="1"/>
  <c r="F6" i="1"/>
  <c r="E6" i="1"/>
  <c r="D6" i="1"/>
  <c r="C6" i="1"/>
  <c r="D13" i="1" l="1"/>
  <c r="D15" i="1" s="1"/>
  <c r="E11" i="1" s="1"/>
  <c r="E13" i="1" s="1"/>
  <c r="E15" i="1" s="1"/>
  <c r="F11" i="1" s="1"/>
  <c r="F13" i="1" s="1"/>
  <c r="F15" i="1" s="1"/>
  <c r="G11" i="1" s="1"/>
  <c r="G13" i="1" s="1"/>
  <c r="G15" i="1" s="1"/>
</calcChain>
</file>

<file path=xl/sharedStrings.xml><?xml version="1.0" encoding="utf-8"?>
<sst xmlns="http://schemas.openxmlformats.org/spreadsheetml/2006/main" count="36" uniqueCount="35">
  <si>
    <t>Asbestos Account - Cost Center 7210</t>
  </si>
  <si>
    <t>Draft FY 2025 Budget</t>
  </si>
  <si>
    <t>Draft FY 2026 Budget</t>
  </si>
  <si>
    <t>Draft FY 2027 Budget</t>
  </si>
  <si>
    <t>Draft FY 2028 Budget</t>
  </si>
  <si>
    <t>Draft FY 2029 Budget</t>
  </si>
  <si>
    <t>Draft FY 2030 Budget</t>
  </si>
  <si>
    <t xml:space="preserve">Estimated Expenses </t>
  </si>
  <si>
    <t>Revenue Streams</t>
  </si>
  <si>
    <t>Solid Waste Adm GW Fund</t>
  </si>
  <si>
    <t>Asbestos Notification Fee - All Notifications</t>
  </si>
  <si>
    <t>Insert draft fee amount</t>
  </si>
  <si>
    <t>Assume 1,500 initital notifications/year</t>
  </si>
  <si>
    <t>Assume 750 revised notifications/year</t>
  </si>
  <si>
    <t>Prior year carryforward</t>
  </si>
  <si>
    <t xml:space="preserve">Propose Other Fees </t>
  </si>
  <si>
    <t>Calculated Total</t>
  </si>
  <si>
    <t>Revenue - Expenses</t>
  </si>
  <si>
    <t>Revenue maximum in Iowa Code = $450,000</t>
  </si>
  <si>
    <t>Minimum balance = $50,000</t>
  </si>
  <si>
    <t>Initial Notifications (Rounded)</t>
  </si>
  <si>
    <t>Revisions (Rounded)</t>
  </si>
  <si>
    <t>FY 2021 = 2,100</t>
  </si>
  <si>
    <t>FY 2021 - 1,900</t>
  </si>
  <si>
    <t>FY 2022 = 1,750</t>
  </si>
  <si>
    <t>FY 2022 - 1,650</t>
  </si>
  <si>
    <t>FY 2023 = 1,700</t>
  </si>
  <si>
    <t>FY 2023 - 1,600</t>
  </si>
  <si>
    <t>The proposal above assumes a reduction in revised notifications once a fee is required.</t>
  </si>
  <si>
    <t>The Air Quality Budget Calculator</t>
  </si>
  <si>
    <t xml:space="preserve">Purpose: To provide a user-friendly tool to explore alternate funding mechanisms for FY 2026 and beyond.  </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</si>
  <si>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</si>
  <si>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</si>
  <si>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The maximum amount of calculated revenue that can be collected in Iowa Code is listed on each tab. The goal carryforward balance in each account is also listed on each tab.</t>
  </si>
  <si>
    <t>Statistics used in fee projections are included for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</si>
</sst>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quot;$&quot;#,##0"/>
  </numFmts>
  <fonts count="10" x14ac:knownFonts="1">
    <font>
      <sz val="10"/>
      <name val="Arial"/>
    </font>
    <font>
      <b/>
      <sz val="10"/>
      <name val="Arial"/>
      <family val="2"/>
    </font>
    <font>
      <sz val="10"/>
      <name val="Arial"/>
      <family val="2"/>
    </font>
    <font>
      <sz val="10"/>
      <color rgb="FF0000FF"/>
      <name val="Arial"/>
      <family val="2"/>
    </font>
    <font>
      <sz val="10"/>
      <color indexed="12"/>
      <name val="Arial"/>
      <family val="2"/>
    </font>
    <font>
      <sz val="11"/>
      <name val="Calibri"/>
      <family val="2"/>
      <scheme val="minor"/>
    </font>
    <font>
      <b/>
      <sz val="10"/>
      <name val="Calibri"/>
      <family val="2"/>
      <scheme val="minor"/>
    </font>
    <font>
      <sz val="10"/>
      <name val="Calibri"/>
      <family val="2"/>
      <scheme val="minor"/>
    </font>
    <font>
      <b/>
      <sz val="12"/>
      <name val="Arial"/>
      <family val="2"/>
    </font>
    <font>
      <sz val="12"/>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164" fontId="0" fillId="0" borderId="0"/>
  </cellStyleXfs>
  <cellXfs count="62">
    <xf numFmtId="164" fontId="0" fillId="0" borderId="0" xfId="0"/>
    <xf numFmtId="164" fontId="1" fillId="0" borderId="1" xfId="0" applyFont="1" applyFill="1" applyBorder="1" applyAlignment="1" applyProtection="1">
      <protection locked="0"/>
    </xf>
    <xf numFmtId="3" fontId="1" fillId="0" borderId="1" xfId="0" applyNumberFormat="1" applyFont="1" applyFill="1" applyBorder="1" applyAlignment="1" applyProtection="1">
      <alignment horizontal="center" wrapText="1"/>
      <protection locked="0"/>
    </xf>
    <xf numFmtId="164" fontId="1" fillId="0" borderId="0" xfId="0" applyFont="1" applyAlignment="1" applyProtection="1">
      <alignment vertical="top"/>
      <protection locked="0"/>
    </xf>
    <xf numFmtId="3" fontId="0" fillId="0" borderId="0" xfId="0" applyNumberFormat="1" applyAlignment="1" applyProtection="1">
      <alignment horizontal="left"/>
      <protection locked="0"/>
    </xf>
    <xf numFmtId="164" fontId="1" fillId="0" borderId="0" xfId="0" applyFont="1" applyProtection="1">
      <protection locked="0"/>
    </xf>
    <xf numFmtId="164" fontId="1" fillId="0" borderId="2" xfId="0" applyFont="1" applyFill="1" applyBorder="1" applyAlignment="1" applyProtection="1"/>
    <xf numFmtId="165" fontId="1" fillId="0" borderId="2" xfId="0" applyNumberFormat="1" applyFont="1" applyFill="1" applyBorder="1" applyProtection="1"/>
    <xf numFmtId="164" fontId="1" fillId="0" borderId="0" xfId="0" applyFont="1" applyBorder="1" applyProtection="1">
      <protection locked="0"/>
    </xf>
    <xf numFmtId="3" fontId="2" fillId="0" borderId="0" xfId="0" applyNumberFormat="1" applyFont="1" applyProtection="1">
      <protection locked="0"/>
    </xf>
    <xf numFmtId="3" fontId="1" fillId="0" borderId="0" xfId="0" applyNumberFormat="1" applyFont="1" applyBorder="1" applyProtection="1">
      <protection locked="0"/>
    </xf>
    <xf numFmtId="164" fontId="2" fillId="0" borderId="1" xfId="0" applyFont="1" applyFill="1" applyBorder="1" applyAlignment="1" applyProtection="1">
      <protection locked="0"/>
    </xf>
    <xf numFmtId="3" fontId="2" fillId="0" borderId="1" xfId="0" applyNumberFormat="1" applyFont="1" applyFill="1" applyBorder="1" applyProtection="1">
      <protection locked="0"/>
    </xf>
    <xf numFmtId="164" fontId="0" fillId="0" borderId="0" xfId="0" applyProtection="1">
      <protection locked="0"/>
    </xf>
    <xf numFmtId="3" fontId="2" fillId="0" borderId="0" xfId="0" applyNumberFormat="1" applyFont="1" applyBorder="1" applyProtection="1">
      <protection locked="0"/>
    </xf>
    <xf numFmtId="3" fontId="0" fillId="0" borderId="0" xfId="0" applyNumberFormat="1" applyProtection="1">
      <protection locked="0"/>
    </xf>
    <xf numFmtId="164" fontId="1" fillId="2" borderId="6" xfId="0" applyFont="1" applyFill="1" applyBorder="1" applyAlignment="1" applyProtection="1">
      <protection locked="0"/>
    </xf>
    <xf numFmtId="165" fontId="1" fillId="0" borderId="1" xfId="0" applyNumberFormat="1" applyFont="1" applyFill="1" applyBorder="1" applyProtection="1">
      <protection locked="0"/>
    </xf>
    <xf numFmtId="165" fontId="1" fillId="2" borderId="1" xfId="0" applyNumberFormat="1" applyFont="1" applyFill="1" applyBorder="1" applyProtection="1">
      <protection locked="0"/>
    </xf>
    <xf numFmtId="164" fontId="3" fillId="0" borderId="6" xfId="0" applyFont="1" applyFill="1" applyBorder="1" applyAlignment="1" applyProtection="1">
      <alignment horizontal="left" indent="2"/>
      <protection locked="0"/>
    </xf>
    <xf numFmtId="165" fontId="2" fillId="0" borderId="1" xfId="0" applyNumberFormat="1" applyFont="1" applyFill="1" applyBorder="1" applyProtection="1">
      <protection locked="0"/>
    </xf>
    <xf numFmtId="165" fontId="4" fillId="0" borderId="1" xfId="0" applyNumberFormat="1" applyFont="1" applyFill="1" applyBorder="1" applyProtection="1">
      <protection locked="0"/>
    </xf>
    <xf numFmtId="164" fontId="2" fillId="2" borderId="6" xfId="0" applyFont="1" applyFill="1" applyBorder="1" applyAlignment="1" applyProtection="1">
      <alignment horizontal="left" indent="2"/>
      <protection locked="0"/>
    </xf>
    <xf numFmtId="3" fontId="0" fillId="0" borderId="1" xfId="0" applyNumberFormat="1" applyFill="1" applyBorder="1" applyProtection="1">
      <protection locked="0"/>
    </xf>
    <xf numFmtId="3" fontId="0" fillId="2" borderId="1" xfId="0" applyNumberFormat="1" applyFill="1" applyBorder="1" applyProtection="1">
      <protection locked="0"/>
    </xf>
    <xf numFmtId="164" fontId="2" fillId="0" borderId="0" xfId="0" applyFont="1" applyProtection="1">
      <protection locked="0"/>
    </xf>
    <xf numFmtId="164" fontId="2" fillId="3" borderId="1" xfId="0" applyFont="1" applyFill="1" applyBorder="1" applyAlignment="1" applyProtection="1">
      <alignment horizontal="left"/>
      <protection locked="0"/>
    </xf>
    <xf numFmtId="3" fontId="0" fillId="0" borderId="7" xfId="0" applyNumberFormat="1" applyFill="1" applyBorder="1" applyProtection="1">
      <protection locked="0"/>
    </xf>
    <xf numFmtId="3" fontId="0" fillId="3" borderId="1" xfId="0" applyNumberFormat="1" applyFill="1" applyBorder="1" applyProtection="1">
      <protection locked="0"/>
    </xf>
    <xf numFmtId="164" fontId="0" fillId="3" borderId="0" xfId="0" applyFill="1" applyProtection="1">
      <protection locked="0"/>
    </xf>
    <xf numFmtId="3" fontId="2" fillId="3" borderId="0" xfId="0" applyNumberFormat="1" applyFont="1" applyFill="1" applyAlignment="1" applyProtection="1">
      <alignment horizontal="left"/>
      <protection locked="0"/>
    </xf>
    <xf numFmtId="3" fontId="0" fillId="3" borderId="0" xfId="0" applyNumberFormat="1" applyFill="1" applyProtection="1">
      <protection locked="0"/>
    </xf>
    <xf numFmtId="164" fontId="3" fillId="0" borderId="7" xfId="0" applyFont="1" applyFill="1" applyBorder="1" applyAlignment="1" applyProtection="1">
      <protection locked="0"/>
    </xf>
    <xf numFmtId="165" fontId="1" fillId="0" borderId="7" xfId="0" applyNumberFormat="1" applyFont="1" applyFill="1" applyBorder="1" applyProtection="1">
      <protection locked="0"/>
    </xf>
    <xf numFmtId="164" fontId="2" fillId="0" borderId="4" xfId="0" applyFont="1" applyFill="1" applyBorder="1" applyAlignment="1" applyProtection="1">
      <protection locked="0"/>
    </xf>
    <xf numFmtId="3" fontId="2" fillId="0" borderId="4" xfId="0" applyNumberFormat="1" applyFont="1" applyFill="1" applyBorder="1" applyProtection="1">
      <protection locked="0"/>
    </xf>
    <xf numFmtId="3" fontId="1" fillId="0" borderId="1" xfId="0" applyNumberFormat="1" applyFont="1" applyFill="1" applyBorder="1" applyProtection="1">
      <protection locked="0"/>
    </xf>
    <xf numFmtId="164" fontId="2" fillId="0" borderId="8" xfId="0" applyFont="1" applyFill="1" applyBorder="1" applyAlignment="1" applyProtection="1">
      <protection locked="0"/>
    </xf>
    <xf numFmtId="3" fontId="1" fillId="0" borderId="0" xfId="0" applyNumberFormat="1" applyFont="1" applyFill="1" applyProtection="1">
      <protection locked="0"/>
    </xf>
    <xf numFmtId="1" fontId="5" fillId="0" borderId="0" xfId="0" applyNumberFormat="1" applyFont="1" applyFill="1" applyAlignment="1" applyProtection="1">
      <alignment wrapText="1"/>
      <protection locked="0"/>
    </xf>
    <xf numFmtId="3" fontId="2" fillId="0" borderId="0" xfId="0" applyNumberFormat="1" applyFont="1" applyFill="1" applyProtection="1">
      <protection locked="0"/>
    </xf>
    <xf numFmtId="1" fontId="5" fillId="0" borderId="0" xfId="0" applyNumberFormat="1" applyFont="1" applyFill="1" applyProtection="1">
      <protection locked="0"/>
    </xf>
    <xf numFmtId="3" fontId="0" fillId="0" borderId="0" xfId="0" applyNumberFormat="1" applyFill="1" applyProtection="1">
      <protection locked="0"/>
    </xf>
    <xf numFmtId="164" fontId="1" fillId="0" borderId="8" xfId="0" applyFont="1" applyFill="1" applyBorder="1" applyAlignment="1" applyProtection="1">
      <protection locked="0"/>
    </xf>
    <xf numFmtId="1" fontId="2" fillId="0" borderId="0" xfId="0" applyNumberFormat="1" applyFont="1" applyFill="1" applyProtection="1">
      <protection locked="0"/>
    </xf>
    <xf numFmtId="164" fontId="6" fillId="0" borderId="0" xfId="0" applyNumberFormat="1" applyFont="1" applyFill="1" applyAlignment="1" applyProtection="1">
      <alignment wrapText="1"/>
      <protection locked="0"/>
    </xf>
    <xf numFmtId="164" fontId="6" fillId="0" borderId="8" xfId="0" applyNumberFormat="1" applyFont="1" applyFill="1" applyBorder="1" applyAlignment="1" applyProtection="1">
      <protection locked="0"/>
    </xf>
    <xf numFmtId="3" fontId="1" fillId="0" borderId="0" xfId="0" applyNumberFormat="1" applyFont="1" applyProtection="1">
      <protection locked="0"/>
    </xf>
    <xf numFmtId="164" fontId="7" fillId="0" borderId="0" xfId="0" applyNumberFormat="1" applyFont="1" applyFill="1" applyProtection="1">
      <protection locked="0"/>
    </xf>
    <xf numFmtId="164" fontId="7" fillId="0" borderId="8" xfId="0" applyNumberFormat="1" applyFont="1" applyFill="1" applyBorder="1" applyAlignment="1" applyProtection="1">
      <protection locked="0"/>
    </xf>
    <xf numFmtId="164" fontId="1" fillId="0" borderId="3" xfId="0" applyFont="1" applyFill="1" applyBorder="1" applyAlignment="1" applyProtection="1">
      <alignment horizontal="center"/>
      <protection locked="0"/>
    </xf>
    <xf numFmtId="164" fontId="1" fillId="0" borderId="4" xfId="0" applyFont="1" applyFill="1" applyBorder="1" applyAlignment="1" applyProtection="1">
      <alignment horizontal="center"/>
      <protection locked="0"/>
    </xf>
    <xf numFmtId="164" fontId="1" fillId="0" borderId="5" xfId="0" applyFont="1" applyFill="1" applyBorder="1" applyAlignment="1" applyProtection="1">
      <alignment horizontal="center"/>
      <protection locked="0"/>
    </xf>
    <xf numFmtId="3" fontId="1" fillId="0" borderId="3" xfId="0" applyNumberFormat="1" applyFont="1" applyFill="1" applyBorder="1" applyAlignment="1" applyProtection="1">
      <alignment horizontal="center" wrapText="1"/>
      <protection locked="0"/>
    </xf>
    <xf numFmtId="3" fontId="1" fillId="0" borderId="4" xfId="0" applyNumberFormat="1" applyFont="1" applyFill="1" applyBorder="1" applyAlignment="1" applyProtection="1">
      <alignment horizontal="center" wrapText="1"/>
      <protection locked="0"/>
    </xf>
    <xf numFmtId="3" fontId="1" fillId="0" borderId="5" xfId="0" applyNumberFormat="1" applyFont="1" applyFill="1" applyBorder="1" applyAlignment="1" applyProtection="1">
      <alignment horizontal="center" wrapText="1"/>
      <protection locked="0"/>
    </xf>
    <xf numFmtId="0" fontId="8" fillId="3" borderId="0" xfId="0" applyNumberFormat="1" applyFont="1" applyFill="1" applyAlignment="1">
      <alignment vertical="top" wrapText="1"/>
    </xf>
    <xf numFmtId="164" fontId="9" fillId="3" borderId="0" xfId="0" applyFont="1" applyFill="1"/>
    <xf numFmtId="0" fontId="9" fillId="3" borderId="0" xfId="0" applyNumberFormat="1" applyFont="1" applyFill="1" applyAlignment="1">
      <alignment vertical="top" wrapText="1"/>
    </xf>
    <xf numFmtId="164" fontId="9" fillId="3" borderId="0" xfId="0" applyFont="1" applyFill="1" applyAlignment="1">
      <alignment vertical="top" wrapText="1"/>
    </xf>
    <xf numFmtId="164" fontId="9" fillId="3" borderId="0" xfId="0" applyFont="1" applyFill="1" applyAlignment="1">
      <alignment wrapText="1"/>
    </xf>
    <xf numFmtId="164" fontId="8"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Y%202026%20budget%20calculatorv9%20Minor%20NSR%20Con%20Perm%20only%207%20Octobe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keholder proposal 1 with sub"/>
      <sheetName val="Stakeholder proposal 2 no sub"/>
      <sheetName val="Stakeholder 3 declining subsidy"/>
      <sheetName val="Stake.proposal 2 no sub v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F7FF-1232-419A-807A-ED9E284F2E0D}">
  <dimension ref="A1:A11"/>
  <sheetViews>
    <sheetView tabSelected="1" zoomScale="150" zoomScaleNormal="150" workbookViewId="0">
      <selection activeCell="A7" sqref="A7"/>
    </sheetView>
  </sheetViews>
  <sheetFormatPr defaultRowHeight="15" x14ac:dyDescent="0.25"/>
  <cols>
    <col min="1" max="1" width="94.109375" style="57" customWidth="1"/>
    <col min="2" max="16384" width="8.88671875" style="57"/>
  </cols>
  <sheetData>
    <row r="1" spans="1:1" ht="15.6" x14ac:dyDescent="0.25">
      <c r="A1" s="56" t="s">
        <v>29</v>
      </c>
    </row>
    <row r="2" spans="1:1" x14ac:dyDescent="0.25">
      <c r="A2" s="58"/>
    </row>
    <row r="3" spans="1:1" ht="30" x14ac:dyDescent="0.25">
      <c r="A3" s="59" t="s">
        <v>30</v>
      </c>
    </row>
    <row r="5" spans="1:1" ht="45.6" x14ac:dyDescent="0.25">
      <c r="A5" s="60" t="s">
        <v>31</v>
      </c>
    </row>
    <row r="7" spans="1:1" ht="75" customHeight="1" x14ac:dyDescent="0.25">
      <c r="A7" s="61" t="s">
        <v>32</v>
      </c>
    </row>
    <row r="9" spans="1:1" ht="30.6" customHeight="1" x14ac:dyDescent="0.25">
      <c r="A9" s="60" t="s">
        <v>33</v>
      </c>
    </row>
    <row r="10" spans="1:1" x14ac:dyDescent="0.25">
      <c r="A10" s="60"/>
    </row>
    <row r="11" spans="1:1" x14ac:dyDescent="0.25">
      <c r="A11" s="60" t="s">
        <v>34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E6D2-B067-4220-8BB7-E4996494AC27}">
  <dimension ref="A1:M41"/>
  <sheetViews>
    <sheetView showGridLines="0" zoomScale="160" zoomScaleNormal="160" workbookViewId="0">
      <pane ySplit="1" topLeftCell="A2" activePane="bottomLeft" state="frozen"/>
      <selection activeCell="F1" sqref="F1:G1048576"/>
      <selection pane="bottomLeft" activeCell="B13" sqref="B13:B15"/>
    </sheetView>
  </sheetViews>
  <sheetFormatPr defaultColWidth="9.109375" defaultRowHeight="13.2" x14ac:dyDescent="0.25"/>
  <cols>
    <col min="1" max="1" width="41.5546875" style="37" bestFit="1" customWidth="1"/>
    <col min="2" max="2" width="11.77734375" style="40" customWidth="1"/>
    <col min="3" max="5" width="11.88671875" style="40" bestFit="1" customWidth="1"/>
    <col min="6" max="6" width="11.88671875" style="40" customWidth="1"/>
    <col min="7" max="7" width="11.88671875" style="44" customWidth="1"/>
    <col min="8" max="8" width="1.44140625" style="13" customWidth="1"/>
    <col min="9" max="10" width="9.109375" style="15"/>
    <col min="11" max="11" width="15.33203125" style="15" customWidth="1"/>
    <col min="12" max="13" width="9.109375" style="13" hidden="1" customWidth="1"/>
    <col min="14" max="16384" width="9.109375" style="13"/>
  </cols>
  <sheetData>
    <row r="1" spans="1:11" s="5" customFormat="1" ht="40.799999999999997" customHeight="1" x14ac:dyDescent="0.25">
      <c r="A1" s="1" t="s">
        <v>0</v>
      </c>
      <c r="B1" s="2" t="s">
        <v>1</v>
      </c>
      <c r="C1" s="2" t="s">
        <v>2</v>
      </c>
      <c r="D1" s="2" t="s">
        <v>3</v>
      </c>
      <c r="E1" s="2" t="s">
        <v>4</v>
      </c>
      <c r="F1" s="2" t="s">
        <v>5</v>
      </c>
      <c r="G1" s="2" t="s">
        <v>6</v>
      </c>
      <c r="H1" s="3"/>
      <c r="I1" s="4"/>
    </row>
    <row r="2" spans="1:11" s="8" customFormat="1" x14ac:dyDescent="0.25">
      <c r="A2" s="6" t="s">
        <v>7</v>
      </c>
      <c r="B2" s="7">
        <v>314000</v>
      </c>
      <c r="C2" s="7">
        <v>318000</v>
      </c>
      <c r="D2" s="7">
        <v>304000</v>
      </c>
      <c r="E2" s="7">
        <v>314000</v>
      </c>
      <c r="F2" s="7">
        <v>324000</v>
      </c>
      <c r="G2" s="7">
        <v>334000</v>
      </c>
      <c r="I2" s="4"/>
      <c r="J2" s="9"/>
      <c r="K2" s="10"/>
    </row>
    <row r="3" spans="1:11" s="5" customFormat="1" x14ac:dyDescent="0.25">
      <c r="A3" s="50"/>
      <c r="B3" s="51"/>
      <c r="C3" s="51"/>
      <c r="D3" s="51"/>
      <c r="E3" s="51"/>
      <c r="F3" s="51"/>
      <c r="G3" s="52"/>
      <c r="H3" s="3"/>
      <c r="I3" s="4"/>
    </row>
    <row r="4" spans="1:11" s="5" customFormat="1" x14ac:dyDescent="0.25">
      <c r="A4" s="1" t="s">
        <v>8</v>
      </c>
      <c r="B4" s="53"/>
      <c r="C4" s="54"/>
      <c r="D4" s="54"/>
      <c r="E4" s="54"/>
      <c r="F4" s="54"/>
      <c r="G4" s="55"/>
      <c r="H4" s="3"/>
      <c r="I4" s="4"/>
    </row>
    <row r="5" spans="1:11" x14ac:dyDescent="0.25">
      <c r="A5" s="11" t="s">
        <v>9</v>
      </c>
      <c r="B5" s="12">
        <v>150000</v>
      </c>
      <c r="C5" s="12"/>
      <c r="D5" s="12"/>
      <c r="E5" s="12"/>
      <c r="F5" s="12"/>
      <c r="G5" s="12"/>
      <c r="I5" s="14"/>
    </row>
    <row r="6" spans="1:11" x14ac:dyDescent="0.25">
      <c r="A6" s="16" t="s">
        <v>10</v>
      </c>
      <c r="B6" s="17">
        <v>150000</v>
      </c>
      <c r="C6" s="18">
        <f>(C7*C8)+(C9*C10)</f>
        <v>337500</v>
      </c>
      <c r="D6" s="18">
        <f t="shared" ref="D6:G6" si="0">D7*D8+D9*D10</f>
        <v>337500</v>
      </c>
      <c r="E6" s="18">
        <f t="shared" si="0"/>
        <v>337500</v>
      </c>
      <c r="F6" s="18">
        <f t="shared" si="0"/>
        <v>337500</v>
      </c>
      <c r="G6" s="18">
        <f t="shared" si="0"/>
        <v>337500</v>
      </c>
    </row>
    <row r="7" spans="1:11" x14ac:dyDescent="0.25">
      <c r="A7" s="19" t="s">
        <v>11</v>
      </c>
      <c r="B7" s="20">
        <v>100</v>
      </c>
      <c r="C7" s="21">
        <v>175</v>
      </c>
      <c r="D7" s="21">
        <v>175</v>
      </c>
      <c r="E7" s="21">
        <v>175</v>
      </c>
      <c r="F7" s="21">
        <v>175</v>
      </c>
      <c r="G7" s="21">
        <v>175</v>
      </c>
    </row>
    <row r="8" spans="1:11" x14ac:dyDescent="0.25">
      <c r="A8" s="22" t="s">
        <v>12</v>
      </c>
      <c r="B8" s="23"/>
      <c r="C8" s="24">
        <v>1500</v>
      </c>
      <c r="D8" s="24">
        <v>1500</v>
      </c>
      <c r="E8" s="24">
        <v>1500</v>
      </c>
      <c r="F8" s="24">
        <v>1500</v>
      </c>
      <c r="G8" s="24">
        <v>1500</v>
      </c>
    </row>
    <row r="9" spans="1:11" x14ac:dyDescent="0.25">
      <c r="A9" s="19" t="s">
        <v>11</v>
      </c>
      <c r="B9" s="20"/>
      <c r="C9" s="21">
        <v>100</v>
      </c>
      <c r="D9" s="21">
        <v>100</v>
      </c>
      <c r="E9" s="21">
        <v>100</v>
      </c>
      <c r="F9" s="21">
        <v>100</v>
      </c>
      <c r="G9" s="21">
        <v>100</v>
      </c>
      <c r="I9" s="25"/>
      <c r="J9" s="9"/>
      <c r="K9" s="13"/>
    </row>
    <row r="10" spans="1:11" x14ac:dyDescent="0.25">
      <c r="A10" s="22" t="s">
        <v>13</v>
      </c>
      <c r="B10" s="23"/>
      <c r="C10" s="24">
        <v>750</v>
      </c>
      <c r="D10" s="24">
        <v>750</v>
      </c>
      <c r="E10" s="24">
        <v>750</v>
      </c>
      <c r="F10" s="24">
        <v>750</v>
      </c>
      <c r="G10" s="24">
        <v>750</v>
      </c>
      <c r="K10" s="13"/>
    </row>
    <row r="11" spans="1:11" s="29" customFormat="1" x14ac:dyDescent="0.25">
      <c r="A11" s="26" t="s">
        <v>14</v>
      </c>
      <c r="B11" s="27">
        <v>14000</v>
      </c>
      <c r="C11" s="28">
        <f>B15</f>
        <v>0</v>
      </c>
      <c r="D11" s="28">
        <f>C15</f>
        <v>19500</v>
      </c>
      <c r="E11" s="28">
        <f>D15</f>
        <v>53000</v>
      </c>
      <c r="F11" s="28">
        <f>E15</f>
        <v>76500</v>
      </c>
      <c r="G11" s="28">
        <f>F15</f>
        <v>90000</v>
      </c>
      <c r="I11" s="30"/>
      <c r="J11" s="31"/>
    </row>
    <row r="12" spans="1:11" x14ac:dyDescent="0.25">
      <c r="A12" s="32" t="s">
        <v>15</v>
      </c>
      <c r="B12" s="33">
        <v>0</v>
      </c>
      <c r="C12" s="21">
        <v>0</v>
      </c>
      <c r="D12" s="21">
        <v>0</v>
      </c>
      <c r="E12" s="21">
        <v>0</v>
      </c>
      <c r="F12" s="21">
        <v>0</v>
      </c>
      <c r="G12" s="21">
        <v>0</v>
      </c>
      <c r="I12" s="4"/>
      <c r="J12" s="9"/>
      <c r="K12" s="13"/>
    </row>
    <row r="13" spans="1:11" s="8" customFormat="1" x14ac:dyDescent="0.25">
      <c r="A13" s="1" t="s">
        <v>16</v>
      </c>
      <c r="B13" s="17">
        <f t="shared" ref="B13:G13" si="1">B5+B6+B11+B12</f>
        <v>314000</v>
      </c>
      <c r="C13" s="17">
        <f t="shared" si="1"/>
        <v>337500</v>
      </c>
      <c r="D13" s="17">
        <f t="shared" si="1"/>
        <v>357000</v>
      </c>
      <c r="E13" s="17">
        <f t="shared" si="1"/>
        <v>390500</v>
      </c>
      <c r="F13" s="17">
        <f t="shared" si="1"/>
        <v>414000</v>
      </c>
      <c r="G13" s="17">
        <f t="shared" si="1"/>
        <v>427500</v>
      </c>
      <c r="I13" s="4"/>
      <c r="J13" s="9"/>
    </row>
    <row r="14" spans="1:11" x14ac:dyDescent="0.25">
      <c r="A14" s="34"/>
      <c r="B14" s="35"/>
      <c r="C14" s="35"/>
      <c r="D14" s="35"/>
      <c r="E14" s="35"/>
      <c r="F14" s="35"/>
      <c r="G14" s="35"/>
    </row>
    <row r="15" spans="1:11" x14ac:dyDescent="0.25">
      <c r="A15" s="1" t="s">
        <v>17</v>
      </c>
      <c r="B15" s="36">
        <f t="shared" ref="B15:G15" si="2">B13-B2</f>
        <v>0</v>
      </c>
      <c r="C15" s="36">
        <f t="shared" si="2"/>
        <v>19500</v>
      </c>
      <c r="D15" s="36">
        <f t="shared" si="2"/>
        <v>53000</v>
      </c>
      <c r="E15" s="36">
        <f t="shared" si="2"/>
        <v>76500</v>
      </c>
      <c r="F15" s="36">
        <f t="shared" si="2"/>
        <v>90000</v>
      </c>
      <c r="G15" s="36">
        <f t="shared" si="2"/>
        <v>93500</v>
      </c>
      <c r="I15" s="31"/>
      <c r="J15" s="9"/>
      <c r="K15" s="10"/>
    </row>
    <row r="16" spans="1:11" ht="14.4" x14ac:dyDescent="0.3">
      <c r="B16" s="38"/>
      <c r="C16" s="38"/>
      <c r="D16" s="38"/>
      <c r="E16" s="38"/>
      <c r="F16" s="38"/>
      <c r="G16" s="39"/>
    </row>
    <row r="17" spans="1:10" ht="14.4" x14ac:dyDescent="0.3">
      <c r="A17" s="4" t="s">
        <v>18</v>
      </c>
      <c r="G17" s="41"/>
      <c r="I17" s="13"/>
      <c r="J17" s="13"/>
    </row>
    <row r="18" spans="1:10" ht="14.4" x14ac:dyDescent="0.3">
      <c r="A18" s="14" t="s">
        <v>19</v>
      </c>
      <c r="G18" s="41"/>
      <c r="I18" s="13"/>
      <c r="J18" s="13"/>
    </row>
    <row r="19" spans="1:10" ht="14.4" x14ac:dyDescent="0.3">
      <c r="C19" s="42"/>
      <c r="D19" s="42"/>
      <c r="E19" s="42"/>
      <c r="G19" s="41"/>
      <c r="I19" s="13"/>
      <c r="J19" s="13"/>
    </row>
    <row r="20" spans="1:10" x14ac:dyDescent="0.25">
      <c r="A20" s="43" t="s">
        <v>20</v>
      </c>
      <c r="B20" s="38" t="s">
        <v>21</v>
      </c>
    </row>
    <row r="21" spans="1:10" x14ac:dyDescent="0.25">
      <c r="A21" s="9" t="s">
        <v>22</v>
      </c>
      <c r="B21" s="9" t="s">
        <v>23</v>
      </c>
    </row>
    <row r="22" spans="1:10" x14ac:dyDescent="0.25">
      <c r="A22" s="9" t="s">
        <v>24</v>
      </c>
      <c r="B22" s="9" t="s">
        <v>25</v>
      </c>
    </row>
    <row r="23" spans="1:10" ht="13.8" x14ac:dyDescent="0.3">
      <c r="A23" s="9" t="s">
        <v>26</v>
      </c>
      <c r="B23" s="9" t="s">
        <v>27</v>
      </c>
      <c r="C23" s="45"/>
      <c r="D23" s="45"/>
      <c r="E23" s="45"/>
    </row>
    <row r="24" spans="1:10" ht="13.8" x14ac:dyDescent="0.3">
      <c r="A24" s="46"/>
      <c r="B24" s="47"/>
      <c r="C24" s="48"/>
      <c r="D24" s="48"/>
      <c r="E24" s="48"/>
      <c r="F24" s="48"/>
    </row>
    <row r="25" spans="1:10" ht="13.8" x14ac:dyDescent="0.3">
      <c r="A25" s="49" t="s">
        <v>28</v>
      </c>
      <c r="B25" s="48"/>
      <c r="C25" s="48"/>
      <c r="D25" s="48"/>
      <c r="E25" s="48"/>
      <c r="F25" s="48"/>
    </row>
    <row r="26" spans="1:10" ht="13.8" x14ac:dyDescent="0.3">
      <c r="A26" s="46"/>
      <c r="B26" s="45"/>
      <c r="C26" s="45"/>
      <c r="D26" s="45"/>
      <c r="E26" s="45"/>
      <c r="F26" s="45"/>
    </row>
    <row r="27" spans="1:10" ht="13.8" x14ac:dyDescent="0.3">
      <c r="A27" s="46"/>
      <c r="B27" s="48"/>
      <c r="C27" s="48"/>
      <c r="D27" s="48"/>
      <c r="E27" s="48"/>
      <c r="F27" s="48"/>
    </row>
    <row r="36" spans="1:13" s="44" customFormat="1" x14ac:dyDescent="0.25">
      <c r="A36" s="37"/>
      <c r="B36" s="40"/>
      <c r="C36" s="40"/>
      <c r="D36" s="40"/>
      <c r="E36" s="40"/>
      <c r="F36" s="40"/>
      <c r="H36" s="13"/>
      <c r="I36" s="15"/>
      <c r="J36" s="15"/>
      <c r="K36" s="15"/>
      <c r="L36" s="13"/>
      <c r="M36" s="13"/>
    </row>
    <row r="37" spans="1:13" s="44" customFormat="1" x14ac:dyDescent="0.25">
      <c r="A37" s="37"/>
      <c r="B37" s="40"/>
      <c r="C37" s="40"/>
      <c r="D37" s="40"/>
      <c r="E37" s="40"/>
      <c r="F37" s="40"/>
      <c r="H37" s="13"/>
      <c r="I37" s="15"/>
      <c r="J37" s="15"/>
      <c r="K37" s="15"/>
      <c r="L37" s="13"/>
      <c r="M37" s="13"/>
    </row>
    <row r="38" spans="1:13" s="44" customFormat="1" x14ac:dyDescent="0.25">
      <c r="A38" s="37"/>
      <c r="B38" s="40"/>
      <c r="C38" s="40"/>
      <c r="D38" s="40"/>
      <c r="E38" s="40"/>
      <c r="F38" s="40"/>
      <c r="H38" s="13"/>
      <c r="I38" s="15"/>
      <c r="J38" s="15"/>
      <c r="K38" s="15"/>
      <c r="L38" s="13"/>
      <c r="M38" s="13"/>
    </row>
    <row r="39" spans="1:13" s="44" customFormat="1" x14ac:dyDescent="0.25">
      <c r="A39" s="37"/>
      <c r="B39" s="40"/>
      <c r="C39" s="40"/>
      <c r="D39" s="40"/>
      <c r="E39" s="40"/>
      <c r="F39" s="40"/>
      <c r="H39" s="13"/>
      <c r="I39" s="15"/>
      <c r="J39" s="15"/>
      <c r="K39" s="15"/>
      <c r="L39" s="13"/>
      <c r="M39" s="13"/>
    </row>
    <row r="40" spans="1:13" s="44" customFormat="1" x14ac:dyDescent="0.25">
      <c r="A40" s="37"/>
      <c r="B40" s="40"/>
      <c r="C40" s="40"/>
      <c r="D40" s="40"/>
      <c r="E40" s="40"/>
      <c r="F40" s="40"/>
      <c r="H40" s="13"/>
      <c r="I40" s="15"/>
      <c r="J40" s="15"/>
      <c r="K40" s="15"/>
      <c r="L40" s="13"/>
      <c r="M40" s="13"/>
    </row>
    <row r="41" spans="1:13" s="44" customFormat="1" x14ac:dyDescent="0.25">
      <c r="A41" s="37"/>
      <c r="B41" s="40"/>
      <c r="C41" s="40"/>
      <c r="D41" s="40"/>
      <c r="E41" s="40"/>
      <c r="F41" s="40"/>
      <c r="H41" s="13"/>
      <c r="I41" s="15"/>
      <c r="J41" s="15"/>
      <c r="K41" s="15"/>
      <c r="L41" s="13"/>
      <c r="M41" s="13"/>
    </row>
  </sheetData>
  <protectedRanges>
    <protectedRange sqref="B1:G1 B14:G14 A3:G13" name="Range1"/>
    <protectedRange sqref="A15" name="Range1_1"/>
    <protectedRange sqref="A1" name="Range1_2"/>
    <protectedRange sqref="B2:G2" name="Range1_3"/>
  </protectedRanges>
  <mergeCells count="2">
    <mergeCell ref="A3:G3"/>
    <mergeCell ref="B4:G4"/>
  </mergeCells>
  <pageMargins left="0.43" right="0.25" top="0.56000000000000005" bottom="0.46" header="0.3" footer="0.3"/>
  <pageSetup fitToHeight="3" orientation="landscape" r:id="rId1"/>
  <headerFooter>
    <oddFooter>&amp;C&amp;P</oddFooter>
  </headerFooter>
  <ignoredErrors>
    <ignoredError sqref="C6:G15 B13:B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Asbestos (initial &amp; revisions)</vt:lpstr>
      <vt:lpstr>'Asbestos (initial &amp; revisions)'!Print_Area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dcterms:created xsi:type="dcterms:W3CDTF">2024-10-10T20:20:31Z</dcterms:created>
  <dcterms:modified xsi:type="dcterms:W3CDTF">2024-10-21T15:01:40Z</dcterms:modified>
</cp:coreProperties>
</file>