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5_2.bin" ContentType="application/vnd.openxmlformats-officedocument.oleObjec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30" windowWidth="15180" windowHeight="7770" tabRatio="563" activeTab="0"/>
  </bookViews>
  <sheets>
    <sheet name="About this file" sheetId="1" r:id="rId1"/>
    <sheet name="Page 1 AFO Information" sheetId="2" r:id="rId2"/>
    <sheet name="Page 2 Manure Application Rates" sheetId="3" r:id="rId3"/>
    <sheet name="Page 3 Year by year MMP Summary" sheetId="4" r:id="rId4"/>
    <sheet name="Page 1 Solid Manure" sheetId="5" r:id="rId5"/>
    <sheet name="Page 2 Solid manure" sheetId="6" r:id="rId6"/>
    <sheet name="Page 3 Solid manure" sheetId="7" r:id="rId7"/>
    <sheet name="lookups" sheetId="8" state="hidden" r:id="rId8"/>
  </sheets>
  <definedNames>
    <definedName name="_xlnm.Print_Area" localSheetId="1">'Page 1 AFO Information'!$A$1:$U$48</definedName>
    <definedName name="_xlnm.Print_Area" localSheetId="4">'Page 1 Solid Manure'!$A$1:$U$48</definedName>
    <definedName name="_xlnm.Print_Area" localSheetId="2">'Page 2 Manure Application Rates'!$A$1:$O$47</definedName>
    <definedName name="_xlnm.Print_Area" localSheetId="5">'Page 2 Solid manure'!$A$1:$O$47</definedName>
    <definedName name="_xlnm.Print_Area" localSheetId="3">'Page 3 Year by year MMP Summary'!$A$1:$AG$34</definedName>
  </definedNames>
  <calcPr fullCalcOnLoad="1"/>
</workbook>
</file>

<file path=xl/sharedStrings.xml><?xml version="1.0" encoding="utf-8"?>
<sst xmlns="http://schemas.openxmlformats.org/spreadsheetml/2006/main" count="402" uniqueCount="194">
  <si>
    <t>Manure Management Plan Form</t>
  </si>
  <si>
    <t>The information within this form, and the attachments, describes my animal feeding operation, my manure storage and handling system, and my planned manure management system.  I (we) will manage the manure, and the nutrients it contains, as described within this manure management plan (MMP) and any revisions of the plan, individual field information, and field summary sheet, and in accordance with current rules and regulations.  Deviations permitted by Iowa law will be documented and maintained in my records.</t>
  </si>
  <si>
    <t xml:space="preserve"> </t>
  </si>
  <si>
    <t>Signed:</t>
  </si>
  <si>
    <t>Date:</t>
  </si>
  <si>
    <t>Location of the operation:</t>
  </si>
  <si>
    <t>(911 address)</t>
  </si>
  <si>
    <t>existing operation, not expanding</t>
  </si>
  <si>
    <t>existing operation, expanding</t>
  </si>
  <si>
    <t>new operation</t>
  </si>
  <si>
    <t>Construction and Expansion Dates:</t>
  </si>
  <si>
    <t>date of initial construction</t>
  </si>
  <si>
    <t>and all expansions</t>
  </si>
  <si>
    <t>Table 1.  Information about livestock production and manure management system</t>
  </si>
  <si>
    <t>N</t>
  </si>
  <si>
    <t>animals/year</t>
  </si>
  <si>
    <t>Owner and contacts of the animal feeding operation:</t>
  </si>
  <si>
    <t xml:space="preserve">Owner </t>
  </si>
  <si>
    <t>Address</t>
  </si>
  <si>
    <t>Phone</t>
  </si>
  <si>
    <t>Max # of animals confined</t>
  </si>
  <si>
    <t>Total gallons that could be applied</t>
  </si>
  <si>
    <t>(identify this application scenario by letter)</t>
  </si>
  <si>
    <t>Timing of application</t>
  </si>
  <si>
    <t>Application loss factor</t>
  </si>
  <si>
    <t>2nd year</t>
  </si>
  <si>
    <t>3rd year</t>
  </si>
  <si>
    <t>lb/bu or lb/ton</t>
  </si>
  <si>
    <t>Corn</t>
  </si>
  <si>
    <t>Soybean</t>
  </si>
  <si>
    <t>Alfalfa</t>
  </si>
  <si>
    <t>bu or ton/acre</t>
  </si>
  <si>
    <t>lb/acre</t>
  </si>
  <si>
    <t>When applicable, manure application rates must be based on the P index value as follows:</t>
  </si>
  <si>
    <t xml:space="preserve">(0-2) N-based manure management. </t>
  </si>
  <si>
    <t>Planned Crop</t>
  </si>
  <si>
    <t>gal/acre</t>
  </si>
  <si>
    <t>Planned Application</t>
  </si>
  <si>
    <t>Total acres available for manure application</t>
  </si>
  <si>
    <t>Nitrogen Application Losses</t>
  </si>
  <si>
    <t>Knifed in or soil injection of liquid manure</t>
  </si>
  <si>
    <t>Surface apply liquid manure with no incorporation</t>
  </si>
  <si>
    <t>Surface apply solid (dry) manure with no incorporation</t>
  </si>
  <si>
    <t>Irrigate liquid manure with no incorporation</t>
  </si>
  <si>
    <t>Days/yr Facility occupied</t>
  </si>
  <si>
    <t>Select Crop</t>
  </si>
  <si>
    <t>Select application method</t>
  </si>
  <si>
    <t>*Use blank space above to add crop not listed.</t>
  </si>
  <si>
    <t>5a</t>
  </si>
  <si>
    <t>5b</t>
  </si>
  <si>
    <t>5c</t>
  </si>
  <si>
    <t>Crop year(s):</t>
  </si>
  <si>
    <t>Name of operation:</t>
  </si>
  <si>
    <t>Facility ID No.</t>
  </si>
  <si>
    <t>(County)</t>
  </si>
  <si>
    <t>(Section)</t>
  </si>
  <si>
    <t>(Town)</t>
  </si>
  <si>
    <t>(State)</t>
  </si>
  <si>
    <t>(Zip)</t>
  </si>
  <si>
    <t>(Signature)</t>
  </si>
  <si>
    <t>(Print name)</t>
  </si>
  <si>
    <t>Table 6.  Application rates that will be carried over to page 3</t>
  </si>
  <si>
    <t>Table 2. Manure nutrient concentration</t>
  </si>
  <si>
    <t>Nursery</t>
  </si>
  <si>
    <t>Grow/finish (wet/dry)</t>
  </si>
  <si>
    <t>Grow/finish (dry feed)</t>
  </si>
  <si>
    <t>Gestation</t>
  </si>
  <si>
    <t>Sow and Litter</t>
  </si>
  <si>
    <t>Farrow-Nursery</t>
  </si>
  <si>
    <t>Farrow-Finish</t>
  </si>
  <si>
    <t>Wean/finish (wet/dry)</t>
  </si>
  <si>
    <t>Wean/finish (dry feed)</t>
  </si>
  <si>
    <t>Grow/finish (earthen)</t>
  </si>
  <si>
    <t>Select production phase</t>
  </si>
  <si>
    <t>Beef, Mature cows</t>
  </si>
  <si>
    <t>Beef, Finishing</t>
  </si>
  <si>
    <t>Beef, Feeder calves</t>
  </si>
  <si>
    <t>Corn Crop Usage Rate Factors</t>
  </si>
  <si>
    <t>Additional Crops</t>
  </si>
  <si>
    <t>Corn Silage</t>
  </si>
  <si>
    <t>Other crop</t>
  </si>
  <si>
    <t>(&gt;2-5) N-based manure management but P application rate cannot exceed two times the P removal rate of the crop schedule.</t>
  </si>
  <si>
    <t xml:space="preserve">                                                              Year by Year Manure Management Plan Summary                                                           Page 3</t>
  </si>
  <si>
    <t>Dairy herd</t>
  </si>
  <si>
    <t>Manure content (liquid manure)</t>
  </si>
  <si>
    <t xml:space="preserve"> Dairy Cows, 1200 &amp; up lb.</t>
  </si>
  <si>
    <t>Dairy Heifers, 900 lb.</t>
  </si>
  <si>
    <t>Dairy Calves, 500 lb.</t>
  </si>
  <si>
    <t>Dairy Veal Calves, 250 lb.</t>
  </si>
  <si>
    <t>Total Tons</t>
  </si>
  <si>
    <t>Total Gallons</t>
  </si>
  <si>
    <t>N/A</t>
  </si>
  <si>
    <t>Layer, caged, 4lbs.</t>
  </si>
  <si>
    <t>Broiler, litter, 2 lbs.</t>
  </si>
  <si>
    <t>Turkeys, litter, 10 lbs.</t>
  </si>
  <si>
    <t xml:space="preserve">Grow/finish </t>
  </si>
  <si>
    <t xml:space="preserve">                                                                      Year by Year Manure Management Plan Summary                                                          Page 3</t>
  </si>
  <si>
    <t>ton/acre</t>
  </si>
  <si>
    <t>Total tons that could be applied</t>
  </si>
  <si>
    <t>lb/acree</t>
  </si>
  <si>
    <t>1.2</t>
  </si>
  <si>
    <t xml:space="preserve">                                        Determining Maximum Allowable Manure Application Rate                  Page 2</t>
  </si>
  <si>
    <t>Dairy Cows,1200 &amp; up lb</t>
  </si>
  <si>
    <t>Dairy Herd</t>
  </si>
  <si>
    <t>Surface-apply liquid or solid (dry) manure with incorp. within 24 hours</t>
  </si>
  <si>
    <t>Surface-apply liquid or solid (dry) manure with incorp. after 24 hours</t>
  </si>
  <si>
    <t xml:space="preserve">                                   Determining Maximum Allowable Manure Application Rates              Page 2</t>
  </si>
  <si>
    <t xml:space="preserve">                                                   Animal Feeding Operation Information                                Page 1</t>
  </si>
  <si>
    <t>Some notes about this file:</t>
  </si>
  <si>
    <t>***This file does not contain the MMP instructions or the footnotes. These are available with the word document and pdf versions of the form.</t>
  </si>
  <si>
    <r>
      <t>***</t>
    </r>
    <r>
      <rPr>
        <sz val="10"/>
        <rFont val="Arial"/>
        <family val="0"/>
      </rPr>
      <t>This file contains 6 worksheets (not including this one).</t>
    </r>
  </si>
  <si>
    <t>Methods to Determine Optimum Yields</t>
  </si>
  <si>
    <t>Multi-peril insurance proven yields</t>
  </si>
  <si>
    <t>USDA FSA proven yields</t>
  </si>
  <si>
    <t>Individual farm proven yields</t>
  </si>
  <si>
    <t>Soil survey interpretation records</t>
  </si>
  <si>
    <t>Select Method</t>
  </si>
  <si>
    <t>USDA Iowa Ag Statistics County yields</t>
  </si>
  <si>
    <t>(1/4 1/4)</t>
  </si>
  <si>
    <t>1/4 of the</t>
  </si>
  <si>
    <t>(1/4)</t>
  </si>
  <si>
    <t>1/4 of Sec</t>
  </si>
  <si>
    <t>T</t>
  </si>
  <si>
    <t>R</t>
  </si>
  <si>
    <t>(Tier &amp; Range)</t>
  </si>
  <si>
    <t>(Township Name)</t>
  </si>
  <si>
    <t>existing operation, new owner</t>
  </si>
  <si>
    <t xml:space="preserve">                                                           Animal Feeding Operation Information                                              Page 1</t>
  </si>
  <si>
    <t>Oat and Straw</t>
  </si>
  <si>
    <t xml:space="preserve">Total N </t>
  </si>
  <si>
    <t>(&gt;5-15) No manure application until practices are adopted to reduce P index to 5 or below.</t>
  </si>
  <si>
    <t>(&gt;15) No manure application.</t>
  </si>
  <si>
    <t xml:space="preserve">Manure Management Plan Form </t>
  </si>
  <si>
    <t>1.1</t>
  </si>
  <si>
    <r>
      <t>Instructions:</t>
    </r>
    <r>
      <rPr>
        <sz val="12"/>
        <rFont val="Calibri"/>
        <family val="2"/>
      </rPr>
      <t xml:space="preserve">  Complete this form for your animal feeding operation. Footnotes are provided on page 4.</t>
    </r>
  </si>
  <si>
    <r>
      <t xml:space="preserve">E-mail address </t>
    </r>
    <r>
      <rPr>
        <sz val="8"/>
        <rFont val="Calibri"/>
        <family val="2"/>
      </rPr>
      <t>(optional)</t>
    </r>
  </si>
  <si>
    <r>
      <t xml:space="preserve">Cell phone </t>
    </r>
    <r>
      <rPr>
        <sz val="8"/>
        <rFont val="Calibri"/>
        <family val="2"/>
      </rPr>
      <t>(optional)</t>
    </r>
  </si>
  <si>
    <r>
      <t xml:space="preserve">Contact person </t>
    </r>
    <r>
      <rPr>
        <sz val="8.5"/>
        <rFont val="Calibri"/>
        <family val="2"/>
      </rPr>
      <t>(if different than owner)</t>
    </r>
  </si>
  <si>
    <r>
      <t xml:space="preserve">Contract company </t>
    </r>
    <r>
      <rPr>
        <sz val="7.5"/>
        <rFont val="Calibri"/>
        <family val="2"/>
      </rPr>
      <t>(if applicable)</t>
    </r>
  </si>
  <si>
    <r>
      <t xml:space="preserve">This manure management plan is for: </t>
    </r>
    <r>
      <rPr>
        <sz val="12"/>
        <rFont val="Calibri"/>
        <family val="2"/>
      </rPr>
      <t>(check one)</t>
    </r>
  </si>
  <si>
    <r>
      <t>Animal type/      Production phase</t>
    </r>
    <r>
      <rPr>
        <vertAlign val="superscript"/>
        <sz val="10"/>
        <rFont val="Calibri"/>
        <family val="2"/>
      </rPr>
      <t>a</t>
    </r>
  </si>
  <si>
    <r>
      <t xml:space="preserve">Manure Storage Structure </t>
    </r>
    <r>
      <rPr>
        <vertAlign val="superscript"/>
        <sz val="9"/>
        <rFont val="Calibri"/>
        <family val="2"/>
      </rPr>
      <t>b</t>
    </r>
  </si>
  <si>
    <r>
      <t>N</t>
    </r>
    <r>
      <rPr>
        <vertAlign val="superscript"/>
        <sz val="9"/>
        <rFont val="Calibri"/>
        <family val="2"/>
      </rPr>
      <t>c</t>
    </r>
  </si>
  <si>
    <r>
      <t>P</t>
    </r>
    <r>
      <rPr>
        <vertAlign val="subscript"/>
        <sz val="9"/>
        <rFont val="Calibri"/>
        <family val="2"/>
      </rPr>
      <t>2</t>
    </r>
    <r>
      <rPr>
        <sz val="9"/>
        <rFont val="Calibri"/>
        <family val="2"/>
      </rPr>
      <t>O</t>
    </r>
    <r>
      <rPr>
        <vertAlign val="subscript"/>
        <sz val="9"/>
        <rFont val="Calibri"/>
        <family val="2"/>
      </rPr>
      <t>5</t>
    </r>
    <r>
      <rPr>
        <vertAlign val="superscript"/>
        <sz val="9"/>
        <rFont val="Calibri"/>
        <family val="2"/>
      </rPr>
      <t>c</t>
    </r>
  </si>
  <si>
    <r>
      <t>gal/space/dy</t>
    </r>
    <r>
      <rPr>
        <vertAlign val="superscript"/>
        <sz val="8.5"/>
        <rFont val="Calibri"/>
        <family val="2"/>
      </rPr>
      <t>d</t>
    </r>
  </si>
  <si>
    <r>
      <t>Annual Manure Produced</t>
    </r>
    <r>
      <rPr>
        <vertAlign val="superscript"/>
        <sz val="9"/>
        <rFont val="Calibri"/>
        <family val="2"/>
      </rPr>
      <t>e</t>
    </r>
  </si>
  <si>
    <r>
      <t>Estimated annual animal production</t>
    </r>
    <r>
      <rPr>
        <b/>
        <vertAlign val="superscript"/>
        <sz val="12"/>
        <rFont val="Calibri"/>
        <family val="2"/>
      </rPr>
      <t>f</t>
    </r>
    <r>
      <rPr>
        <b/>
        <sz val="12"/>
        <rFont val="Calibri"/>
        <family val="2"/>
      </rPr>
      <t>:</t>
    </r>
  </si>
  <si>
    <r>
      <t xml:space="preserve">Source of Manure Nutrient Content Data </t>
    </r>
    <r>
      <rPr>
        <sz val="8"/>
        <rFont val="Calibri"/>
        <family val="2"/>
      </rPr>
      <t>(standard tables, manure analysis, other)</t>
    </r>
    <r>
      <rPr>
        <sz val="12"/>
        <rFont val="Calibri"/>
        <family val="2"/>
      </rPr>
      <t>:</t>
    </r>
  </si>
  <si>
    <r>
      <t xml:space="preserve">Instructions: </t>
    </r>
    <r>
      <rPr>
        <sz val="10"/>
        <rFont val="Calibri"/>
        <family val="2"/>
      </rPr>
      <t xml:space="preserve">Complete a worksheet for each unique combination of the following factors (crop rotation, optimum crop yield, manure nutrient concentration, remaining crop N need, method of application) that occurs at this operation. Complete form by filling in blanks, yellow-colored cells, and drop down menus. Gray shaded cells will calculate automatically. Footnotes are given on pages 4, 5 and 6.  </t>
    </r>
  </si>
  <si>
    <r>
      <t>Management Identification (Mgt ID)</t>
    </r>
    <r>
      <rPr>
        <b/>
        <vertAlign val="superscript"/>
        <sz val="13.5"/>
        <rFont val="Calibri"/>
        <family val="2"/>
      </rPr>
      <t>f</t>
    </r>
  </si>
  <si>
    <r>
      <t>Method to determine optimum crop yield</t>
    </r>
    <r>
      <rPr>
        <b/>
        <vertAlign val="superscript"/>
        <sz val="10"/>
        <rFont val="Calibri"/>
        <family val="2"/>
      </rPr>
      <t>g</t>
    </r>
  </si>
  <si>
    <r>
      <t>Method of application</t>
    </r>
    <r>
      <rPr>
        <b/>
        <vertAlign val="superscript"/>
        <sz val="10"/>
        <rFont val="Calibri"/>
        <family val="2"/>
      </rPr>
      <t>h</t>
    </r>
  </si>
  <si>
    <r>
      <t xml:space="preserve">If spray irrigation is used, identify method </t>
    </r>
    <r>
      <rPr>
        <b/>
        <vertAlign val="superscript"/>
        <sz val="10"/>
        <rFont val="Calibri"/>
        <family val="2"/>
      </rPr>
      <t>i</t>
    </r>
  </si>
  <si>
    <r>
      <t>Table 3. Crop usage rates</t>
    </r>
    <r>
      <rPr>
        <b/>
        <vertAlign val="superscript"/>
        <sz val="12"/>
        <rFont val="Calibri"/>
        <family val="2"/>
      </rPr>
      <t>o</t>
    </r>
  </si>
  <si>
    <r>
      <t xml:space="preserve">Manure Nutrient Content (lbs/1000gal or lbs/ton) </t>
    </r>
    <r>
      <rPr>
        <b/>
        <vertAlign val="superscript"/>
        <sz val="11"/>
        <rFont val="Calibri"/>
        <family val="2"/>
      </rPr>
      <t>j</t>
    </r>
  </si>
  <si>
    <r>
      <t>P</t>
    </r>
    <r>
      <rPr>
        <b/>
        <vertAlign val="subscript"/>
        <sz val="10"/>
        <rFont val="Calibri"/>
        <family val="2"/>
      </rPr>
      <t>2</t>
    </r>
    <r>
      <rPr>
        <b/>
        <sz val="10"/>
        <rFont val="Calibri"/>
        <family val="2"/>
      </rPr>
      <t>O</t>
    </r>
    <r>
      <rPr>
        <b/>
        <vertAlign val="subscript"/>
        <sz val="10"/>
        <rFont val="Calibri"/>
        <family val="2"/>
      </rPr>
      <t>5</t>
    </r>
  </si>
  <si>
    <r>
      <t>%TN Available 1st year</t>
    </r>
    <r>
      <rPr>
        <b/>
        <vertAlign val="superscript"/>
        <sz val="10"/>
        <rFont val="Calibri"/>
        <family val="2"/>
      </rPr>
      <t>k</t>
    </r>
  </si>
  <si>
    <r>
      <t>Available N 1st year</t>
    </r>
    <r>
      <rPr>
        <b/>
        <vertAlign val="superscript"/>
        <sz val="10"/>
        <rFont val="Calibri"/>
        <family val="2"/>
      </rPr>
      <t>l</t>
    </r>
  </si>
  <si>
    <r>
      <t>2nd year</t>
    </r>
    <r>
      <rPr>
        <b/>
        <vertAlign val="superscript"/>
        <sz val="10"/>
        <rFont val="Calibri"/>
        <family val="2"/>
      </rPr>
      <t>m</t>
    </r>
  </si>
  <si>
    <r>
      <t>3rd year</t>
    </r>
    <r>
      <rPr>
        <b/>
        <vertAlign val="superscript"/>
        <sz val="10"/>
        <rFont val="Calibri"/>
        <family val="2"/>
      </rPr>
      <t>n</t>
    </r>
  </si>
  <si>
    <r>
      <t xml:space="preserve">Table 4. Calculations for rate based on nitrogen </t>
    </r>
    <r>
      <rPr>
        <sz val="12"/>
        <rFont val="Calibri"/>
        <family val="2"/>
      </rPr>
      <t>(always required)</t>
    </r>
  </si>
  <si>
    <r>
      <t xml:space="preserve">Applying Manure For </t>
    </r>
    <r>
      <rPr>
        <sz val="11"/>
        <rFont val="Calibri"/>
        <family val="2"/>
      </rPr>
      <t xml:space="preserve">(crop to be grown) </t>
    </r>
    <r>
      <rPr>
        <vertAlign val="superscript"/>
        <sz val="11"/>
        <rFont val="Calibri"/>
        <family val="2"/>
      </rPr>
      <t>p</t>
    </r>
  </si>
  <si>
    <r>
      <t xml:space="preserve">Optimum Crop Yield </t>
    </r>
    <r>
      <rPr>
        <b/>
        <vertAlign val="superscript"/>
        <sz val="11"/>
        <rFont val="Calibri"/>
        <family val="2"/>
      </rPr>
      <t>g</t>
    </r>
    <r>
      <rPr>
        <b/>
        <sz val="11"/>
        <rFont val="Calibri"/>
        <family val="2"/>
      </rPr>
      <t xml:space="preserve"> </t>
    </r>
  </si>
  <si>
    <r>
      <t>P</t>
    </r>
    <r>
      <rPr>
        <b/>
        <vertAlign val="subscript"/>
        <sz val="11"/>
        <rFont val="Calibri"/>
        <family val="2"/>
      </rPr>
      <t>2</t>
    </r>
    <r>
      <rPr>
        <b/>
        <sz val="11"/>
        <rFont val="Calibri"/>
        <family val="2"/>
      </rPr>
      <t>O</t>
    </r>
    <r>
      <rPr>
        <b/>
        <vertAlign val="subscript"/>
        <sz val="11"/>
        <rFont val="Calibri"/>
        <family val="2"/>
      </rPr>
      <t>5</t>
    </r>
    <r>
      <rPr>
        <b/>
        <sz val="11"/>
        <rFont val="Calibri"/>
        <family val="2"/>
      </rPr>
      <t xml:space="preserve"> removed with crop by harvest </t>
    </r>
    <r>
      <rPr>
        <vertAlign val="superscript"/>
        <sz val="11"/>
        <rFont val="Calibri"/>
        <family val="2"/>
      </rPr>
      <t>q</t>
    </r>
  </si>
  <si>
    <r>
      <t xml:space="preserve">Crop N utilization </t>
    </r>
    <r>
      <rPr>
        <vertAlign val="superscript"/>
        <sz val="11"/>
        <rFont val="Calibri"/>
        <family val="2"/>
      </rPr>
      <t>r</t>
    </r>
    <r>
      <rPr>
        <b/>
        <sz val="11"/>
        <rFont val="Calibri"/>
        <family val="2"/>
      </rPr>
      <t xml:space="preserve"> </t>
    </r>
  </si>
  <si>
    <r>
      <t xml:space="preserve">Legume N credit </t>
    </r>
    <r>
      <rPr>
        <vertAlign val="superscript"/>
        <sz val="11"/>
        <rFont val="Calibri"/>
        <family val="2"/>
      </rPr>
      <t>s</t>
    </r>
    <r>
      <rPr>
        <b/>
        <sz val="11"/>
        <rFont val="Calibri"/>
        <family val="2"/>
      </rPr>
      <t xml:space="preserve"> </t>
    </r>
  </si>
  <si>
    <r>
      <t>Commercial N planned</t>
    </r>
    <r>
      <rPr>
        <b/>
        <vertAlign val="superscript"/>
        <sz val="11"/>
        <rFont val="Calibri"/>
        <family val="2"/>
      </rPr>
      <t>t</t>
    </r>
  </si>
  <si>
    <r>
      <t xml:space="preserve">Manure N carryover credit </t>
    </r>
    <r>
      <rPr>
        <vertAlign val="superscript"/>
        <sz val="11"/>
        <rFont val="Calibri"/>
        <family val="2"/>
      </rPr>
      <t>u</t>
    </r>
  </si>
  <si>
    <r>
      <t xml:space="preserve">Remaining crop N need </t>
    </r>
    <r>
      <rPr>
        <vertAlign val="superscript"/>
        <sz val="11"/>
        <rFont val="Calibri"/>
        <family val="2"/>
      </rPr>
      <t>v</t>
    </r>
    <r>
      <rPr>
        <b/>
        <sz val="11"/>
        <rFont val="Calibri"/>
        <family val="2"/>
      </rPr>
      <t xml:space="preserve"> </t>
    </r>
  </si>
  <si>
    <r>
      <t xml:space="preserve">Manure rate to supply remaining N </t>
    </r>
    <r>
      <rPr>
        <vertAlign val="superscript"/>
        <sz val="11"/>
        <rFont val="Calibri"/>
        <family val="2"/>
      </rPr>
      <t>w</t>
    </r>
  </si>
  <si>
    <r>
      <t>P</t>
    </r>
    <r>
      <rPr>
        <b/>
        <vertAlign val="subscript"/>
        <sz val="11"/>
        <rFont val="Calibri"/>
        <family val="2"/>
      </rPr>
      <t>2</t>
    </r>
    <r>
      <rPr>
        <b/>
        <sz val="11"/>
        <rFont val="Calibri"/>
        <family val="2"/>
      </rPr>
      <t>O</t>
    </r>
    <r>
      <rPr>
        <b/>
        <vertAlign val="subscript"/>
        <sz val="11"/>
        <rFont val="Calibri"/>
        <family val="2"/>
      </rPr>
      <t>5</t>
    </r>
    <r>
      <rPr>
        <b/>
        <sz val="11"/>
        <rFont val="Calibri"/>
        <family val="2"/>
      </rPr>
      <t xml:space="preserve"> applied with N-based rate </t>
    </r>
    <r>
      <rPr>
        <vertAlign val="superscript"/>
        <sz val="11"/>
        <rFont val="Calibri"/>
        <family val="2"/>
      </rPr>
      <t>x</t>
    </r>
  </si>
  <si>
    <r>
      <t>Table 5. Calculations for rate based on phosphorus</t>
    </r>
    <r>
      <rPr>
        <sz val="12"/>
        <rFont val="Calibri"/>
        <family val="2"/>
      </rPr>
      <t xml:space="preserve"> </t>
    </r>
    <r>
      <rPr>
        <sz val="10"/>
        <rFont val="Calibri"/>
        <family val="2"/>
      </rPr>
      <t>(fill out only if P-based rates are planned)</t>
    </r>
  </si>
  <si>
    <r>
      <t>Commercial P</t>
    </r>
    <r>
      <rPr>
        <b/>
        <vertAlign val="subscript"/>
        <sz val="11"/>
        <rFont val="Calibri"/>
        <family val="2"/>
      </rPr>
      <t>2</t>
    </r>
    <r>
      <rPr>
        <b/>
        <sz val="11"/>
        <rFont val="Calibri"/>
        <family val="2"/>
      </rPr>
      <t>O</t>
    </r>
    <r>
      <rPr>
        <b/>
        <vertAlign val="subscript"/>
        <sz val="11"/>
        <rFont val="Calibri"/>
        <family val="2"/>
      </rPr>
      <t>5</t>
    </r>
    <r>
      <rPr>
        <b/>
        <sz val="11"/>
        <rFont val="Calibri"/>
        <family val="2"/>
      </rPr>
      <t xml:space="preserve"> planned </t>
    </r>
    <r>
      <rPr>
        <vertAlign val="superscript"/>
        <sz val="11"/>
        <rFont val="Calibri"/>
        <family val="2"/>
      </rPr>
      <t>y</t>
    </r>
  </si>
  <si>
    <r>
      <t xml:space="preserve">Manure rate to supply P removal </t>
    </r>
    <r>
      <rPr>
        <vertAlign val="superscript"/>
        <sz val="11"/>
        <rFont val="Calibri"/>
        <family val="2"/>
      </rPr>
      <t>z</t>
    </r>
  </si>
  <si>
    <r>
      <t xml:space="preserve">Manure rate for P based plan </t>
    </r>
    <r>
      <rPr>
        <vertAlign val="superscript"/>
        <sz val="11"/>
        <rFont val="Calibri"/>
        <family val="2"/>
      </rPr>
      <t>aa</t>
    </r>
  </si>
  <si>
    <r>
      <t xml:space="preserve">Manure N applied with P-based plan  </t>
    </r>
    <r>
      <rPr>
        <vertAlign val="superscript"/>
        <sz val="11"/>
        <rFont val="Calibri"/>
        <family val="2"/>
      </rPr>
      <t>bb</t>
    </r>
  </si>
  <si>
    <r>
      <t xml:space="preserve">Planned manure application rate </t>
    </r>
    <r>
      <rPr>
        <vertAlign val="superscript"/>
        <sz val="11"/>
        <rFont val="Calibri"/>
        <family val="2"/>
      </rPr>
      <t>cc</t>
    </r>
  </si>
  <si>
    <r>
      <t xml:space="preserve">Applying Manure For </t>
    </r>
    <r>
      <rPr>
        <sz val="11"/>
        <rFont val="Calibri"/>
        <family val="2"/>
      </rPr>
      <t>(crop to be grown)</t>
    </r>
    <r>
      <rPr>
        <vertAlign val="superscript"/>
        <sz val="11"/>
        <rFont val="Calibri"/>
        <family val="2"/>
      </rPr>
      <t>p</t>
    </r>
  </si>
  <si>
    <r>
      <t>Instructions:</t>
    </r>
    <r>
      <rPr>
        <sz val="10"/>
        <rFont val="Calibri"/>
        <family val="2"/>
      </rPr>
      <t xml:space="preserve"> Complete this form for each of the next four growing seasons, to demonstrate sufficient land base to apply manure over multiple crop years. If this page is</t>
    </r>
  </si>
  <si>
    <r>
      <t xml:space="preserve"> </t>
    </r>
    <r>
      <rPr>
        <u val="single"/>
        <sz val="10"/>
        <rFont val="Calibri"/>
        <family val="2"/>
      </rPr>
      <t>identical</t>
    </r>
    <r>
      <rPr>
        <sz val="10"/>
        <rFont val="Calibri"/>
        <family val="2"/>
      </rPr>
      <t xml:space="preserve"> for multiple years (e.g. every other year), submit only once for the identical years, and indicate which years the form represents. Footnotes are given on page 6. </t>
    </r>
  </si>
  <si>
    <r>
      <t xml:space="preserve">Field    Designation </t>
    </r>
    <r>
      <rPr>
        <vertAlign val="superscript"/>
        <sz val="10"/>
        <rFont val="Calibri"/>
        <family val="2"/>
      </rPr>
      <t>ee</t>
    </r>
  </si>
  <si>
    <r>
      <t xml:space="preserve">Field Location                                                   </t>
    </r>
    <r>
      <rPr>
        <sz val="9"/>
        <rFont val="Calibri"/>
        <family val="2"/>
      </rPr>
      <t xml:space="preserve">        ___</t>
    </r>
    <r>
      <rPr>
        <sz val="8"/>
        <rFont val="Calibri"/>
        <family val="2"/>
      </rPr>
      <t>1/4</t>
    </r>
    <r>
      <rPr>
        <sz val="9"/>
        <rFont val="Calibri"/>
        <family val="2"/>
      </rPr>
      <t xml:space="preserve"> of the___  </t>
    </r>
    <r>
      <rPr>
        <sz val="8"/>
        <rFont val="Calibri"/>
        <family val="2"/>
      </rPr>
      <t>1/4</t>
    </r>
    <r>
      <rPr>
        <sz val="9"/>
        <rFont val="Calibri"/>
        <family val="2"/>
      </rPr>
      <t xml:space="preserve"> Sec___ T___ R___                             Townsip Name_______, County Name ______</t>
    </r>
  </si>
  <si>
    <r>
      <t xml:space="preserve">Mgt Id </t>
    </r>
    <r>
      <rPr>
        <vertAlign val="superscript"/>
        <sz val="10"/>
        <rFont val="Calibri"/>
        <family val="2"/>
      </rPr>
      <t>ff</t>
    </r>
  </si>
  <si>
    <r>
      <t>Acres receiving manure</t>
    </r>
    <r>
      <rPr>
        <vertAlign val="superscript"/>
        <sz val="10"/>
        <rFont val="Calibri"/>
        <family val="2"/>
      </rPr>
      <t>gg</t>
    </r>
  </si>
  <si>
    <r>
      <t xml:space="preserve">Own, rent, agreement </t>
    </r>
    <r>
      <rPr>
        <sz val="8"/>
        <rFont val="Calibri"/>
        <family val="2"/>
      </rPr>
      <t xml:space="preserve">(include length of agreement) </t>
    </r>
    <r>
      <rPr>
        <vertAlign val="superscript"/>
        <sz val="8"/>
        <rFont val="Calibri"/>
        <family val="2"/>
      </rPr>
      <t>hh</t>
    </r>
  </si>
  <si>
    <r>
      <t>P index value</t>
    </r>
    <r>
      <rPr>
        <vertAlign val="superscript"/>
        <sz val="10"/>
        <rFont val="Calibri"/>
        <family val="2"/>
      </rPr>
      <t xml:space="preserve"> ii</t>
    </r>
  </si>
  <si>
    <r>
      <t>HEL (Y/N)</t>
    </r>
    <r>
      <rPr>
        <vertAlign val="superscript"/>
        <sz val="10"/>
        <rFont val="Calibri"/>
        <family val="2"/>
      </rPr>
      <t>jj</t>
    </r>
  </si>
  <si>
    <r>
      <t>Correct Soil Test for P</t>
    </r>
    <r>
      <rPr>
        <vertAlign val="superscript"/>
        <sz val="10"/>
        <rFont val="Calibri"/>
        <family val="2"/>
      </rPr>
      <t xml:space="preserve">ll </t>
    </r>
    <r>
      <rPr>
        <sz val="10"/>
        <rFont val="Calibri"/>
        <family val="2"/>
      </rPr>
      <t>(Yes or No)</t>
    </r>
  </si>
  <si>
    <r>
      <t xml:space="preserve">gal/field </t>
    </r>
    <r>
      <rPr>
        <vertAlign val="superscript"/>
        <sz val="10"/>
        <rFont val="Calibri"/>
        <family val="2"/>
      </rPr>
      <t>kk</t>
    </r>
  </si>
  <si>
    <r>
      <t>Ton/1000 birds/yr or Ton/hd/yr</t>
    </r>
    <r>
      <rPr>
        <vertAlign val="superscript"/>
        <sz val="9"/>
        <rFont val="Calibri"/>
        <family val="2"/>
      </rPr>
      <t>d</t>
    </r>
  </si>
  <si>
    <r>
      <t>If spray irrigation is used, identify method</t>
    </r>
    <r>
      <rPr>
        <b/>
        <vertAlign val="superscript"/>
        <sz val="10"/>
        <rFont val="Calibri"/>
        <family val="2"/>
      </rPr>
      <t>i</t>
    </r>
  </si>
  <si>
    <r>
      <t>%TN Available 1st year</t>
    </r>
    <r>
      <rPr>
        <b/>
        <vertAlign val="superscript"/>
        <sz val="9.5"/>
        <rFont val="Calibri"/>
        <family val="2"/>
      </rPr>
      <t>k</t>
    </r>
  </si>
  <si>
    <r>
      <t xml:space="preserve">ton/field </t>
    </r>
    <r>
      <rPr>
        <vertAlign val="superscript"/>
        <sz val="10"/>
        <rFont val="Calibri"/>
        <family val="2"/>
      </rPr>
      <t>kk</t>
    </r>
  </si>
  <si>
    <t>***The first 3 worksheets are specific to liquid manure, while the second 3 worksheets are specific to solid manure. Therefore if an MMP is being developed for liquid manure, only the first three worksheets are necessary, likewise if the MMP is being developed for solid manure, only the second three pages are necessary.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</si>
</sst>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0.0000"/>
    <numFmt numFmtId="166" formatCode="0.000"/>
    <numFmt numFmtId="167" formatCode="0.0"/>
    <numFmt numFmtId="168" formatCode="0.0%"/>
    <numFmt numFmtId="169" formatCode="0.00000"/>
    <numFmt numFmtId="170" formatCode="#,###,000.0"/>
  </numFmts>
  <fonts count="70">
    <font>
      <sz val="10"/>
      <name val="Arial"/>
      <family val="0"/>
    </font>
    <font>
      <sz val="10"/>
      <name val="Times New Roman"/>
      <family val="1"/>
    </font>
    <font>
      <b/>
      <sz val="10"/>
      <name val="Arial"/>
      <family val="2"/>
    </font>
    <font>
      <sz val="10"/>
      <name val="Calibri"/>
      <family val="2"/>
    </font>
    <font>
      <b/>
      <sz val="12"/>
      <name val="Calibri"/>
      <family val="2"/>
    </font>
    <font>
      <sz val="12"/>
      <name val="Calibri"/>
      <family val="2"/>
    </font>
    <font>
      <sz val="8"/>
      <name val="Calibri"/>
      <family val="2"/>
    </font>
    <font>
      <sz val="11"/>
      <name val="Calibri"/>
      <family val="2"/>
    </font>
    <font>
      <sz val="8.5"/>
      <name val="Calibri"/>
      <family val="2"/>
    </font>
    <font>
      <sz val="7.5"/>
      <name val="Calibri"/>
      <family val="2"/>
    </font>
    <font>
      <sz val="9"/>
      <name val="Calibri"/>
      <family val="2"/>
    </font>
    <font>
      <vertAlign val="superscript"/>
      <sz val="10"/>
      <name val="Calibri"/>
      <family val="2"/>
    </font>
    <font>
      <vertAlign val="superscript"/>
      <sz val="9"/>
      <name val="Calibri"/>
      <family val="2"/>
    </font>
    <font>
      <vertAlign val="subscript"/>
      <sz val="9"/>
      <name val="Calibri"/>
      <family val="2"/>
    </font>
    <font>
      <vertAlign val="superscript"/>
      <sz val="8.5"/>
      <name val="Calibri"/>
      <family val="2"/>
    </font>
    <font>
      <b/>
      <sz val="11"/>
      <name val="Calibri"/>
      <family val="2"/>
    </font>
    <font>
      <b/>
      <sz val="10"/>
      <name val="Calibri"/>
      <family val="2"/>
    </font>
    <font>
      <b/>
      <vertAlign val="superscript"/>
      <sz val="12"/>
      <name val="Calibri"/>
      <family val="2"/>
    </font>
    <font>
      <b/>
      <vertAlign val="superscript"/>
      <sz val="13.5"/>
      <name val="Calibri"/>
      <family val="2"/>
    </font>
    <font>
      <b/>
      <vertAlign val="superscript"/>
      <sz val="10"/>
      <name val="Calibri"/>
      <family val="2"/>
    </font>
    <font>
      <b/>
      <vertAlign val="superscript"/>
      <sz val="11"/>
      <name val="Calibri"/>
      <family val="2"/>
    </font>
    <font>
      <b/>
      <vertAlign val="subscript"/>
      <sz val="10"/>
      <name val="Calibri"/>
      <family val="2"/>
    </font>
    <font>
      <vertAlign val="superscript"/>
      <sz val="11"/>
      <name val="Calibri"/>
      <family val="2"/>
    </font>
    <font>
      <b/>
      <vertAlign val="subscript"/>
      <sz val="11"/>
      <name val="Calibri"/>
      <family val="2"/>
    </font>
    <font>
      <u val="single"/>
      <sz val="10"/>
      <name val="Calibri"/>
      <family val="2"/>
    </font>
    <font>
      <vertAlign val="superscript"/>
      <sz val="8"/>
      <name val="Calibri"/>
      <family val="2"/>
    </font>
    <font>
      <b/>
      <vertAlign val="superscript"/>
      <sz val="9.5"/>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8"/>
      <name val="Calibri"/>
      <family val="2"/>
    </font>
    <font>
      <u val="single"/>
      <sz val="12"/>
      <name val="Calibri"/>
      <family val="2"/>
    </font>
    <font>
      <b/>
      <sz val="9"/>
      <name val="Calibri"/>
      <family val="2"/>
    </font>
    <font>
      <sz val="7"/>
      <name val="Calibri"/>
      <family val="2"/>
    </font>
    <font>
      <b/>
      <sz val="13.5"/>
      <name val="Calibri"/>
      <family val="2"/>
    </font>
    <font>
      <b/>
      <sz val="10.5"/>
      <name val="Calibri"/>
      <family val="2"/>
    </font>
    <font>
      <sz val="11"/>
      <color indexed="55"/>
      <name val="Calibri"/>
      <family val="2"/>
    </font>
    <font>
      <b/>
      <sz val="14"/>
      <name val="Calibri"/>
      <family val="2"/>
    </font>
    <font>
      <b/>
      <sz val="9.5"/>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dashed"/>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dashed"/>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46">
    <xf numFmtId="0" fontId="0" fillId="0" borderId="0" xfId="0" applyAlignment="1">
      <alignment/>
    </xf>
    <xf numFmtId="0" fontId="0" fillId="0" borderId="0" xfId="0" applyAlignment="1">
      <alignment horizontal="left"/>
    </xf>
    <xf numFmtId="0" fontId="0" fillId="0" borderId="0" xfId="0" applyAlignment="1">
      <alignment horizontal="center"/>
    </xf>
    <xf numFmtId="0" fontId="1" fillId="0" borderId="10" xfId="0" applyFont="1" applyFill="1" applyBorder="1" applyAlignment="1" applyProtection="1">
      <alignment horizontal="left"/>
      <protection locked="0"/>
    </xf>
    <xf numFmtId="0" fontId="3" fillId="0" borderId="0" xfId="0" applyFont="1" applyAlignment="1">
      <alignment/>
    </xf>
    <xf numFmtId="0" fontId="4" fillId="0" borderId="0" xfId="0" applyFont="1" applyAlignment="1">
      <alignment/>
    </xf>
    <xf numFmtId="0" fontId="6" fillId="0" borderId="0" xfId="0" applyFont="1" applyAlignment="1">
      <alignment/>
    </xf>
    <xf numFmtId="0" fontId="3" fillId="0" borderId="0" xfId="0" applyFont="1" applyAlignment="1">
      <alignment/>
    </xf>
    <xf numFmtId="0" fontId="4" fillId="0" borderId="0" xfId="0" applyFont="1" applyAlignment="1">
      <alignment/>
    </xf>
    <xf numFmtId="0" fontId="44" fillId="0" borderId="0" xfId="0" applyFont="1" applyAlignment="1">
      <alignment/>
    </xf>
    <xf numFmtId="0" fontId="5" fillId="0" borderId="11" xfId="0" applyFont="1" applyBorder="1" applyAlignment="1" applyProtection="1">
      <alignment horizontal="left"/>
      <protection locked="0"/>
    </xf>
    <xf numFmtId="0" fontId="3" fillId="0" borderId="0" xfId="0" applyFont="1" applyBorder="1" applyAlignment="1" applyProtection="1">
      <alignment horizontal="left"/>
      <protection/>
    </xf>
    <xf numFmtId="0" fontId="3" fillId="0" borderId="11" xfId="0" applyFont="1" applyBorder="1" applyAlignment="1" applyProtection="1">
      <alignment horizontal="left"/>
      <protection locked="0"/>
    </xf>
    <xf numFmtId="0" fontId="3" fillId="0" borderId="0" xfId="0" applyFont="1" applyBorder="1" applyAlignment="1" applyProtection="1">
      <alignment horizontal="right"/>
      <protection/>
    </xf>
    <xf numFmtId="0" fontId="5" fillId="0" borderId="0" xfId="0" applyFont="1" applyBorder="1" applyAlignment="1" applyProtection="1">
      <alignment horizontal="left"/>
      <protection/>
    </xf>
    <xf numFmtId="0" fontId="45" fillId="0" borderId="0" xfId="0" applyFont="1" applyBorder="1" applyAlignment="1" applyProtection="1">
      <alignment horizontal="center"/>
      <protection/>
    </xf>
    <xf numFmtId="0" fontId="6" fillId="0" borderId="0" xfId="0" applyFont="1" applyAlignment="1">
      <alignment horizontal="center"/>
    </xf>
    <xf numFmtId="0" fontId="5" fillId="0" borderId="0" xfId="0" applyFont="1" applyAlignment="1">
      <alignment/>
    </xf>
    <xf numFmtId="0" fontId="7" fillId="0" borderId="0" xfId="0" applyFont="1" applyAlignment="1">
      <alignment/>
    </xf>
    <xf numFmtId="0" fontId="7"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Alignment="1">
      <alignment horizontal="right"/>
    </xf>
    <xf numFmtId="0" fontId="7" fillId="0" borderId="0" xfId="0" applyFont="1" applyAlignment="1" applyProtection="1">
      <alignment/>
      <protection/>
    </xf>
    <xf numFmtId="0" fontId="7" fillId="0" borderId="0" xfId="0" applyFont="1" applyAlignment="1">
      <alignment/>
    </xf>
    <xf numFmtId="0" fontId="7" fillId="0" borderId="0" xfId="0" applyFont="1" applyBorder="1" applyAlignment="1">
      <alignment/>
    </xf>
    <xf numFmtId="0" fontId="3" fillId="0" borderId="11" xfId="0" applyFont="1" applyBorder="1" applyAlignment="1" applyProtection="1">
      <alignment/>
      <protection locked="0"/>
    </xf>
    <xf numFmtId="0" fontId="3" fillId="0" borderId="11" xfId="0" applyFont="1" applyBorder="1" applyAlignment="1" applyProtection="1">
      <alignment/>
      <protection locked="0"/>
    </xf>
    <xf numFmtId="0" fontId="10" fillId="0" borderId="0" xfId="0" applyFont="1" applyAlignment="1">
      <alignment/>
    </xf>
    <xf numFmtId="0" fontId="3" fillId="0" borderId="0" xfId="0" applyFont="1" applyBorder="1" applyAlignment="1">
      <alignment/>
    </xf>
    <xf numFmtId="0" fontId="46" fillId="0" borderId="12" xfId="0" applyFont="1" applyBorder="1" applyAlignment="1">
      <alignment horizontal="center" vertical="center"/>
    </xf>
    <xf numFmtId="0" fontId="10" fillId="0" borderId="12" xfId="0" applyFont="1" applyBorder="1" applyAlignment="1">
      <alignment horizontal="center"/>
    </xf>
    <xf numFmtId="0" fontId="3" fillId="0" borderId="10" xfId="0" applyFont="1" applyFill="1" applyBorder="1" applyAlignment="1" applyProtection="1">
      <alignment horizontal="left"/>
      <protection locked="0"/>
    </xf>
    <xf numFmtId="0" fontId="3" fillId="0" borderId="13" xfId="0" applyFont="1" applyBorder="1" applyAlignment="1">
      <alignment/>
    </xf>
    <xf numFmtId="0" fontId="3" fillId="0" borderId="14" xfId="0" applyFont="1" applyBorder="1" applyAlignment="1">
      <alignment/>
    </xf>
    <xf numFmtId="0" fontId="3" fillId="33" borderId="12" xfId="0" applyFont="1" applyFill="1" applyBorder="1" applyAlignment="1" applyProtection="1">
      <alignment horizontal="center"/>
      <protection/>
    </xf>
    <xf numFmtId="0" fontId="3" fillId="0" borderId="13" xfId="0" applyFont="1" applyFill="1" applyBorder="1" applyAlignment="1" applyProtection="1">
      <alignment horizontal="center"/>
      <protection/>
    </xf>
    <xf numFmtId="0" fontId="3" fillId="0" borderId="14" xfId="0" applyFont="1" applyFill="1" applyBorder="1" applyAlignment="1" applyProtection="1">
      <alignment horizontal="center"/>
      <protection/>
    </xf>
    <xf numFmtId="0" fontId="3" fillId="0" borderId="12" xfId="0" applyFont="1" applyFill="1" applyBorder="1" applyAlignment="1" applyProtection="1">
      <alignment horizontal="center"/>
      <protection locked="0"/>
    </xf>
    <xf numFmtId="0" fontId="47" fillId="0" borderId="0" xfId="0" applyFont="1" applyBorder="1" applyAlignment="1">
      <alignment/>
    </xf>
    <xf numFmtId="0" fontId="3" fillId="0" borderId="0" xfId="0" applyFont="1" applyBorder="1" applyAlignment="1">
      <alignment/>
    </xf>
    <xf numFmtId="0" fontId="4" fillId="33" borderId="0" xfId="0" applyFont="1" applyFill="1" applyAlignment="1">
      <alignment horizontal="center"/>
    </xf>
    <xf numFmtId="0" fontId="48" fillId="0" borderId="0" xfId="0" applyFont="1" applyAlignment="1">
      <alignment/>
    </xf>
    <xf numFmtId="0" fontId="16" fillId="0" borderId="0" xfId="0" applyFont="1" applyAlignment="1">
      <alignment/>
    </xf>
    <xf numFmtId="0" fontId="3" fillId="0" borderId="0" xfId="0" applyFont="1" applyAlignment="1" applyProtection="1">
      <alignment/>
      <protection/>
    </xf>
    <xf numFmtId="0" fontId="10" fillId="0" borderId="11" xfId="0" applyFont="1" applyBorder="1" applyAlignment="1" applyProtection="1">
      <alignment/>
      <protection locked="0"/>
    </xf>
    <xf numFmtId="0" fontId="3" fillId="0" borderId="11" xfId="0" applyFont="1" applyBorder="1" applyAlignment="1" applyProtection="1">
      <alignment/>
      <protection/>
    </xf>
    <xf numFmtId="0" fontId="16" fillId="0" borderId="0" xfId="0" applyFont="1" applyAlignment="1">
      <alignment horizontal="right"/>
    </xf>
    <xf numFmtId="0" fontId="3" fillId="34" borderId="11" xfId="0" applyFont="1" applyFill="1" applyBorder="1" applyAlignment="1" applyProtection="1">
      <alignment/>
      <protection locked="0"/>
    </xf>
    <xf numFmtId="0" fontId="49" fillId="0" borderId="0" xfId="0" applyFont="1" applyAlignment="1" applyProtection="1">
      <alignment/>
      <protection/>
    </xf>
    <xf numFmtId="0" fontId="3" fillId="0" borderId="0" xfId="0" applyFont="1" applyBorder="1" applyAlignment="1" applyProtection="1">
      <alignment/>
      <protection/>
    </xf>
    <xf numFmtId="0" fontId="3" fillId="0" borderId="0" xfId="0" applyFont="1" applyBorder="1" applyAlignment="1" applyProtection="1">
      <alignment/>
      <protection/>
    </xf>
    <xf numFmtId="0" fontId="49" fillId="0" borderId="0" xfId="0" applyFont="1" applyAlignment="1" applyProtection="1">
      <alignment horizontal="right"/>
      <protection/>
    </xf>
    <xf numFmtId="0" fontId="16" fillId="0" borderId="0" xfId="0" applyFont="1" applyFill="1" applyAlignment="1">
      <alignment/>
    </xf>
    <xf numFmtId="0" fontId="3" fillId="0" borderId="0" xfId="0" applyFont="1" applyFill="1" applyAlignment="1">
      <alignment/>
    </xf>
    <xf numFmtId="0" fontId="6" fillId="0" borderId="11" xfId="0" applyFont="1" applyBorder="1" applyAlignment="1" applyProtection="1">
      <alignment horizontal="left"/>
      <protection locked="0"/>
    </xf>
    <xf numFmtId="0" fontId="3" fillId="0" borderId="11" xfId="0" applyFont="1" applyBorder="1" applyAlignment="1">
      <alignment/>
    </xf>
    <xf numFmtId="0" fontId="3" fillId="0" borderId="11" xfId="0" applyFont="1" applyBorder="1" applyAlignment="1">
      <alignment/>
    </xf>
    <xf numFmtId="0" fontId="7" fillId="0" borderId="11" xfId="0" applyFont="1" applyBorder="1" applyAlignment="1">
      <alignment horizontal="right"/>
    </xf>
    <xf numFmtId="0" fontId="3" fillId="33" borderId="12" xfId="0" applyFont="1" applyFill="1" applyBorder="1" applyAlignment="1">
      <alignment horizontal="center"/>
    </xf>
    <xf numFmtId="0" fontId="49" fillId="0" borderId="0" xfId="0" applyFont="1" applyAlignment="1">
      <alignment/>
    </xf>
    <xf numFmtId="0" fontId="4" fillId="0" borderId="0" xfId="0" applyFont="1" applyAlignment="1">
      <alignment horizontal="left"/>
    </xf>
    <xf numFmtId="0" fontId="16" fillId="0" borderId="15" xfId="0" applyFont="1" applyBorder="1" applyAlignment="1">
      <alignment horizontal="center" wrapText="1"/>
    </xf>
    <xf numFmtId="0" fontId="3" fillId="0" borderId="12" xfId="0" applyFont="1" applyBorder="1" applyAlignment="1">
      <alignment horizontal="center"/>
    </xf>
    <xf numFmtId="0" fontId="7" fillId="0" borderId="12" xfId="0" applyFont="1" applyFill="1" applyBorder="1" applyAlignment="1" applyProtection="1">
      <alignment horizontal="center"/>
      <protection locked="0"/>
    </xf>
    <xf numFmtId="0" fontId="7" fillId="0" borderId="12" xfId="0" applyFont="1" applyBorder="1" applyAlignment="1">
      <alignment horizontal="center"/>
    </xf>
    <xf numFmtId="0" fontId="7" fillId="34" borderId="12" xfId="0" applyFont="1" applyFill="1" applyBorder="1" applyAlignment="1" applyProtection="1">
      <alignment horizontal="center"/>
      <protection locked="0"/>
    </xf>
    <xf numFmtId="0" fontId="50" fillId="35" borderId="14" xfId="0" applyFont="1" applyFill="1" applyBorder="1" applyAlignment="1">
      <alignment/>
    </xf>
    <xf numFmtId="9" fontId="7" fillId="34" borderId="12" xfId="0" applyNumberFormat="1" applyFont="1" applyFill="1" applyBorder="1" applyAlignment="1" applyProtection="1">
      <alignment horizontal="center"/>
      <protection locked="0"/>
    </xf>
    <xf numFmtId="167" fontId="7" fillId="33" borderId="12" xfId="0" applyNumberFormat="1" applyFont="1" applyFill="1" applyBorder="1" applyAlignment="1">
      <alignment horizontal="center"/>
    </xf>
    <xf numFmtId="0" fontId="3" fillId="0" borderId="12" xfId="0" applyFont="1" applyFill="1" applyBorder="1" applyAlignment="1" applyProtection="1">
      <alignment horizontal="center" shrinkToFit="1"/>
      <protection locked="0"/>
    </xf>
    <xf numFmtId="0" fontId="15" fillId="0" borderId="12" xfId="0" applyFont="1" applyBorder="1" applyAlignment="1">
      <alignment horizontal="center"/>
    </xf>
    <xf numFmtId="0" fontId="3" fillId="0" borderId="12" xfId="0" applyFont="1" applyBorder="1" applyAlignment="1" applyProtection="1">
      <alignment horizontal="left"/>
      <protection locked="0"/>
    </xf>
    <xf numFmtId="0" fontId="3" fillId="0" borderId="12" xfId="0" applyFont="1" applyBorder="1" applyAlignment="1" applyProtection="1">
      <alignment horizontal="center"/>
      <protection locked="0"/>
    </xf>
    <xf numFmtId="0" fontId="3" fillId="34" borderId="12" xfId="0" applyFont="1" applyFill="1" applyBorder="1" applyAlignment="1" applyProtection="1">
      <alignment horizontal="center"/>
      <protection locked="0"/>
    </xf>
    <xf numFmtId="167" fontId="3" fillId="33" borderId="12" xfId="0" applyNumberFormat="1" applyFont="1" applyFill="1" applyBorder="1" applyAlignment="1">
      <alignment horizontal="center"/>
    </xf>
    <xf numFmtId="1" fontId="3" fillId="33" borderId="12" xfId="0" applyNumberFormat="1" applyFont="1" applyFill="1" applyBorder="1" applyAlignment="1">
      <alignment horizontal="center"/>
    </xf>
    <xf numFmtId="2" fontId="3" fillId="34" borderId="12" xfId="0" applyNumberFormat="1" applyFont="1" applyFill="1" applyBorder="1" applyAlignment="1" applyProtection="1">
      <alignment horizontal="center"/>
      <protection locked="0"/>
    </xf>
    <xf numFmtId="167" fontId="3" fillId="33" borderId="10" xfId="0" applyNumberFormat="1" applyFont="1" applyFill="1" applyBorder="1" applyAlignment="1">
      <alignment horizontal="center"/>
    </xf>
    <xf numFmtId="1" fontId="3" fillId="33" borderId="12" xfId="0" applyNumberFormat="1" applyFont="1" applyFill="1" applyBorder="1" applyAlignment="1" applyProtection="1">
      <alignment horizontal="center"/>
      <protection/>
    </xf>
    <xf numFmtId="0" fontId="15" fillId="0" borderId="0" xfId="0" applyFont="1" applyBorder="1" applyAlignment="1">
      <alignment horizontal="center"/>
    </xf>
    <xf numFmtId="0" fontId="15" fillId="0" borderId="0" xfId="0" applyFont="1" applyBorder="1" applyAlignment="1">
      <alignment/>
    </xf>
    <xf numFmtId="0" fontId="47" fillId="0" borderId="0" xfId="0" applyFont="1" applyBorder="1" applyAlignment="1">
      <alignment horizontal="center"/>
    </xf>
    <xf numFmtId="1" fontId="3" fillId="0" borderId="0" xfId="0" applyNumberFormat="1" applyFont="1" applyFill="1" applyBorder="1" applyAlignment="1">
      <alignment horizontal="center"/>
    </xf>
    <xf numFmtId="0" fontId="3" fillId="0" borderId="0" xfId="0" applyFont="1" applyAlignment="1">
      <alignment horizontal="center"/>
    </xf>
    <xf numFmtId="0" fontId="3" fillId="0" borderId="13" xfId="0" applyFont="1" applyBorder="1" applyAlignment="1">
      <alignment/>
    </xf>
    <xf numFmtId="0" fontId="48" fillId="0" borderId="0" xfId="0" applyFont="1" applyAlignment="1">
      <alignment horizontal="left"/>
    </xf>
    <xf numFmtId="0" fontId="16" fillId="0" borderId="0" xfId="0" applyFont="1" applyFill="1" applyAlignment="1">
      <alignment horizontal="left"/>
    </xf>
    <xf numFmtId="0" fontId="3" fillId="0" borderId="0" xfId="0" applyFont="1" applyAlignment="1">
      <alignment horizontal="left" wrapText="1"/>
    </xf>
    <xf numFmtId="0" fontId="3" fillId="0" borderId="12" xfId="0" applyFont="1" applyFill="1" applyBorder="1" applyAlignment="1">
      <alignment horizontal="center"/>
    </xf>
    <xf numFmtId="0" fontId="3" fillId="0" borderId="0" xfId="0" applyFont="1" applyBorder="1" applyAlignment="1" applyProtection="1">
      <alignment horizontal="center"/>
      <protection locked="0"/>
    </xf>
    <xf numFmtId="0" fontId="3" fillId="0" borderId="16" xfId="0" applyFont="1" applyBorder="1" applyAlignment="1">
      <alignment/>
    </xf>
    <xf numFmtId="0" fontId="6" fillId="0" borderId="16" xfId="0" applyFont="1" applyBorder="1" applyAlignment="1">
      <alignment/>
    </xf>
    <xf numFmtId="0" fontId="16" fillId="0" borderId="0" xfId="0" applyFont="1" applyAlignment="1" applyProtection="1">
      <alignment horizontal="right"/>
      <protection/>
    </xf>
    <xf numFmtId="0" fontId="8" fillId="0" borderId="11" xfId="0" applyFont="1" applyBorder="1" applyAlignment="1" applyProtection="1">
      <alignment horizontal="left"/>
      <protection locked="0"/>
    </xf>
    <xf numFmtId="0" fontId="16" fillId="0" borderId="0" xfId="0" applyFont="1" applyAlignment="1">
      <alignment/>
    </xf>
    <xf numFmtId="167" fontId="3" fillId="34" borderId="12" xfId="0" applyNumberFormat="1" applyFont="1" applyFill="1" applyBorder="1" applyAlignment="1" applyProtection="1">
      <alignment horizontal="center"/>
      <protection locked="0"/>
    </xf>
    <xf numFmtId="0" fontId="6" fillId="0" borderId="0" xfId="0" applyFont="1" applyBorder="1" applyAlignment="1">
      <alignment/>
    </xf>
    <xf numFmtId="0" fontId="2"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4" fillId="0" borderId="0" xfId="0" applyFont="1" applyAlignment="1">
      <alignment/>
    </xf>
    <xf numFmtId="0" fontId="3" fillId="0" borderId="0" xfId="0" applyFont="1" applyAlignment="1">
      <alignment/>
    </xf>
    <xf numFmtId="0" fontId="3" fillId="0" borderId="11" xfId="0" applyFont="1" applyBorder="1" applyAlignment="1" applyProtection="1">
      <alignment/>
      <protection locked="0"/>
    </xf>
    <xf numFmtId="0" fontId="51" fillId="33" borderId="0" xfId="0" applyFont="1" applyFill="1" applyAlignment="1">
      <alignment horizontal="center"/>
    </xf>
    <xf numFmtId="0" fontId="4" fillId="33" borderId="0" xfId="0" applyFont="1" applyFill="1" applyAlignment="1">
      <alignment/>
    </xf>
    <xf numFmtId="0" fontId="3" fillId="0" borderId="0" xfId="0" applyFont="1" applyAlignment="1">
      <alignment vertical="center" wrapText="1"/>
    </xf>
    <xf numFmtId="0" fontId="4" fillId="0" borderId="0" xfId="0" applyFont="1" applyAlignment="1">
      <alignment horizontal="left"/>
    </xf>
    <xf numFmtId="0" fontId="3" fillId="0" borderId="0" xfId="0" applyFont="1" applyAlignment="1">
      <alignment horizontal="left"/>
    </xf>
    <xf numFmtId="0" fontId="46" fillId="0" borderId="10" xfId="0" applyFont="1" applyBorder="1" applyAlignment="1">
      <alignment horizontal="center" vertical="center"/>
    </xf>
    <xf numFmtId="0" fontId="46" fillId="0" borderId="13" xfId="0" applyFont="1" applyBorder="1" applyAlignment="1">
      <alignment horizontal="center" vertical="center"/>
    </xf>
    <xf numFmtId="0" fontId="46" fillId="0" borderId="14" xfId="0" applyFont="1" applyBorder="1" applyAlignment="1">
      <alignment horizontal="center" vertical="center"/>
    </xf>
    <xf numFmtId="0" fontId="10" fillId="0" borderId="0" xfId="0" applyFont="1" applyAlignment="1">
      <alignment/>
    </xf>
    <xf numFmtId="0" fontId="46" fillId="0" borderId="12" xfId="0" applyFont="1" applyBorder="1" applyAlignment="1">
      <alignment horizontal="center" vertical="center"/>
    </xf>
    <xf numFmtId="0" fontId="7" fillId="0" borderId="0" xfId="0" applyFont="1" applyAlignment="1">
      <alignment/>
    </xf>
    <xf numFmtId="0" fontId="7" fillId="0" borderId="11" xfId="0" applyFont="1" applyBorder="1" applyAlignment="1" applyProtection="1">
      <alignment/>
      <protection locked="0"/>
    </xf>
    <xf numFmtId="0" fontId="3" fillId="0" borderId="10" xfId="0" applyFont="1" applyFill="1" applyBorder="1" applyAlignment="1" applyProtection="1">
      <alignment horizontal="center"/>
      <protection locked="0"/>
    </xf>
    <xf numFmtId="0" fontId="3" fillId="0" borderId="13" xfId="0" applyFont="1" applyFill="1" applyBorder="1" applyAlignment="1" applyProtection="1">
      <alignment horizontal="center"/>
      <protection locked="0"/>
    </xf>
    <xf numFmtId="0" fontId="3" fillId="0" borderId="14" xfId="0" applyFont="1" applyFill="1" applyBorder="1" applyAlignment="1" applyProtection="1">
      <alignment horizontal="center"/>
      <protection locked="0"/>
    </xf>
    <xf numFmtId="0" fontId="5" fillId="0" borderId="11" xfId="0" applyFont="1" applyBorder="1" applyAlignment="1" applyProtection="1">
      <alignment horizontal="center"/>
      <protection locked="0"/>
    </xf>
    <xf numFmtId="0" fontId="10" fillId="0" borderId="10" xfId="0" applyFont="1" applyBorder="1" applyAlignment="1">
      <alignment horizontal="center" wrapText="1"/>
    </xf>
    <xf numFmtId="0" fontId="10" fillId="0" borderId="13" xfId="0" applyFont="1" applyBorder="1" applyAlignment="1">
      <alignment horizontal="center" wrapText="1"/>
    </xf>
    <xf numFmtId="0" fontId="10" fillId="0" borderId="14" xfId="0" applyFont="1" applyBorder="1" applyAlignment="1">
      <alignment horizontal="center" wrapText="1"/>
    </xf>
    <xf numFmtId="0" fontId="3" fillId="0" borderId="12" xfId="0" applyFont="1" applyFill="1" applyBorder="1" applyAlignment="1" applyProtection="1">
      <alignment horizontal="center"/>
      <protection locked="0"/>
    </xf>
    <xf numFmtId="167" fontId="3" fillId="33" borderId="12" xfId="0" applyNumberFormat="1" applyFont="1" applyFill="1" applyBorder="1" applyAlignment="1" applyProtection="1">
      <alignment horizontal="center"/>
      <protection/>
    </xf>
    <xf numFmtId="0" fontId="10" fillId="0" borderId="12" xfId="0" applyFont="1" applyBorder="1" applyAlignment="1">
      <alignment horizontal="center" wrapText="1"/>
    </xf>
    <xf numFmtId="0" fontId="10" fillId="0" borderId="12" xfId="0" applyFont="1" applyBorder="1" applyAlignment="1">
      <alignment horizontal="center"/>
    </xf>
    <xf numFmtId="0" fontId="3" fillId="0" borderId="0" xfId="0" applyFont="1" applyBorder="1" applyAlignment="1">
      <alignment/>
    </xf>
    <xf numFmtId="3" fontId="7" fillId="0" borderId="11" xfId="0" applyNumberFormat="1" applyFont="1" applyFill="1" applyBorder="1" applyAlignment="1" applyProtection="1">
      <alignment horizontal="center"/>
      <protection locked="0"/>
    </xf>
    <xf numFmtId="0" fontId="7" fillId="0" borderId="11" xfId="0" applyFont="1" applyFill="1" applyBorder="1" applyAlignment="1" applyProtection="1">
      <alignment horizontal="center"/>
      <protection locked="0"/>
    </xf>
    <xf numFmtId="0" fontId="15" fillId="0" borderId="0" xfId="0" applyFont="1" applyBorder="1" applyAlignment="1">
      <alignment horizontal="right"/>
    </xf>
    <xf numFmtId="0" fontId="7" fillId="0" borderId="0" xfId="0" applyFont="1" applyBorder="1" applyAlignment="1">
      <alignment horizontal="right"/>
    </xf>
    <xf numFmtId="164" fontId="16" fillId="33" borderId="10" xfId="0" applyNumberFormat="1" applyFont="1" applyFill="1" applyBorder="1" applyAlignment="1">
      <alignment horizontal="center"/>
    </xf>
    <xf numFmtId="0" fontId="16" fillId="33" borderId="13" xfId="0" applyFont="1" applyFill="1" applyBorder="1" applyAlignment="1">
      <alignment horizontal="center"/>
    </xf>
    <xf numFmtId="0" fontId="16" fillId="33" borderId="14" xfId="0" applyFont="1" applyFill="1" applyBorder="1" applyAlignment="1">
      <alignment horizontal="center"/>
    </xf>
    <xf numFmtId="14" fontId="5" fillId="0" borderId="11" xfId="0" applyNumberFormat="1" applyFont="1" applyBorder="1" applyAlignment="1" applyProtection="1">
      <alignment/>
      <protection locked="0"/>
    </xf>
    <xf numFmtId="0" fontId="5" fillId="0" borderId="11" xfId="0" applyFont="1" applyBorder="1" applyAlignment="1" applyProtection="1">
      <alignment/>
      <protection locked="0"/>
    </xf>
    <xf numFmtId="0" fontId="7" fillId="0" borderId="11" xfId="0" applyFont="1" applyBorder="1" applyAlignment="1" applyProtection="1">
      <alignment horizontal="left"/>
      <protection locked="0"/>
    </xf>
    <xf numFmtId="167" fontId="3" fillId="0" borderId="12" xfId="0" applyNumberFormat="1" applyFont="1" applyFill="1" applyBorder="1" applyAlignment="1" applyProtection="1">
      <alignment horizontal="center"/>
      <protection locked="0"/>
    </xf>
    <xf numFmtId="0" fontId="3" fillId="0" borderId="12" xfId="0" applyFont="1" applyBorder="1" applyAlignment="1">
      <alignment horizontal="center" wrapText="1"/>
    </xf>
    <xf numFmtId="0" fontId="3" fillId="0" borderId="12" xfId="0" applyFont="1" applyBorder="1" applyAlignment="1">
      <alignment horizontal="center"/>
    </xf>
    <xf numFmtId="0" fontId="7" fillId="0" borderId="13" xfId="0" applyNumberFormat="1" applyFont="1" applyBorder="1" applyAlignment="1" applyProtection="1">
      <alignment horizontal="center"/>
      <protection locked="0"/>
    </xf>
    <xf numFmtId="0" fontId="7" fillId="0" borderId="11" xfId="0" applyNumberFormat="1" applyFont="1" applyBorder="1" applyAlignment="1" applyProtection="1">
      <alignment horizontal="center"/>
      <protection locked="0"/>
    </xf>
    <xf numFmtId="164" fontId="3" fillId="0" borderId="12" xfId="0" applyNumberFormat="1" applyFont="1" applyFill="1" applyBorder="1" applyAlignment="1" applyProtection="1">
      <alignment horizontal="center"/>
      <protection locked="0"/>
    </xf>
    <xf numFmtId="0" fontId="8" fillId="0" borderId="12" xfId="0" applyFont="1" applyBorder="1" applyAlignment="1">
      <alignment horizontal="center" wrapText="1"/>
    </xf>
    <xf numFmtId="0" fontId="10" fillId="0" borderId="0" xfId="0" applyFont="1" applyAlignment="1">
      <alignment shrinkToFit="1"/>
    </xf>
    <xf numFmtId="164" fontId="3" fillId="33" borderId="12" xfId="0" applyNumberFormat="1" applyFont="1" applyFill="1" applyBorder="1" applyAlignment="1">
      <alignment horizontal="center"/>
    </xf>
    <xf numFmtId="0" fontId="5" fillId="0" borderId="11" xfId="0" applyFont="1" applyBorder="1" applyAlignment="1" applyProtection="1">
      <alignment horizontal="left"/>
      <protection locked="0"/>
    </xf>
    <xf numFmtId="0" fontId="3" fillId="0" borderId="11" xfId="0" applyFont="1" applyBorder="1" applyAlignment="1" applyProtection="1">
      <alignment horizontal="left"/>
      <protection locked="0"/>
    </xf>
    <xf numFmtId="16" fontId="5" fillId="0" borderId="0" xfId="0" applyNumberFormat="1" applyFont="1" applyBorder="1" applyAlignment="1" applyProtection="1" quotePrefix="1">
      <alignment horizontal="left" shrinkToFit="1"/>
      <protection/>
    </xf>
    <xf numFmtId="0" fontId="3" fillId="0" borderId="0" xfId="0" applyFont="1" applyAlignment="1">
      <alignment/>
    </xf>
    <xf numFmtId="0" fontId="6" fillId="0" borderId="0" xfId="0" applyFont="1" applyAlignment="1">
      <alignment horizontal="center"/>
    </xf>
    <xf numFmtId="0" fontId="3" fillId="0" borderId="0" xfId="0" applyFont="1" applyAlignment="1">
      <alignment horizontal="center"/>
    </xf>
    <xf numFmtId="0" fontId="3" fillId="0" borderId="11" xfId="0" applyFont="1" applyBorder="1" applyAlignment="1">
      <alignment/>
    </xf>
    <xf numFmtId="0" fontId="6" fillId="0" borderId="17" xfId="0" applyFont="1" applyBorder="1" applyAlignment="1">
      <alignment horizontal="center"/>
    </xf>
    <xf numFmtId="0" fontId="3" fillId="0" borderId="17" xfId="0" applyFont="1" applyBorder="1" applyAlignment="1">
      <alignment horizontal="center"/>
    </xf>
    <xf numFmtId="0" fontId="3" fillId="0" borderId="18" xfId="0" applyFont="1" applyFill="1" applyBorder="1" applyAlignment="1" applyProtection="1">
      <alignment horizontal="center"/>
      <protection locked="0"/>
    </xf>
    <xf numFmtId="0" fontId="3" fillId="0" borderId="11" xfId="0" applyFont="1" applyFill="1" applyBorder="1" applyAlignment="1" applyProtection="1">
      <alignment horizontal="center"/>
      <protection locked="0"/>
    </xf>
    <xf numFmtId="0" fontId="3" fillId="0" borderId="19" xfId="0" applyFont="1" applyFill="1" applyBorder="1" applyAlignment="1" applyProtection="1">
      <alignment horizontal="center"/>
      <protection locked="0"/>
    </xf>
    <xf numFmtId="0" fontId="16" fillId="0" borderId="10" xfId="0" applyFont="1" applyBorder="1" applyAlignment="1">
      <alignment horizontal="right"/>
    </xf>
    <xf numFmtId="0" fontId="3" fillId="0" borderId="13" xfId="0" applyFont="1" applyBorder="1" applyAlignment="1">
      <alignment horizontal="right"/>
    </xf>
    <xf numFmtId="0" fontId="3" fillId="0" borderId="14" xfId="0" applyFont="1" applyBorder="1" applyAlignment="1">
      <alignment horizontal="right"/>
    </xf>
    <xf numFmtId="0" fontId="16" fillId="0" borderId="12" xfId="0" applyFont="1" applyBorder="1" applyAlignment="1">
      <alignment horizontal="right"/>
    </xf>
    <xf numFmtId="0" fontId="16" fillId="0" borderId="20" xfId="0" applyFont="1" applyBorder="1" applyAlignment="1">
      <alignment horizontal="center"/>
    </xf>
    <xf numFmtId="0" fontId="3" fillId="0" borderId="15" xfId="0" applyFont="1" applyBorder="1" applyAlignment="1">
      <alignment horizontal="center"/>
    </xf>
    <xf numFmtId="0" fontId="16" fillId="0" borderId="13" xfId="0" applyFont="1" applyBorder="1" applyAlignment="1">
      <alignment horizontal="right"/>
    </xf>
    <xf numFmtId="0" fontId="16" fillId="0" borderId="14" xfId="0" applyFont="1" applyBorder="1" applyAlignment="1">
      <alignment horizontal="right"/>
    </xf>
    <xf numFmtId="0" fontId="16" fillId="0" borderId="20" xfId="0" applyFont="1" applyBorder="1" applyAlignment="1">
      <alignment horizontal="center" wrapText="1"/>
    </xf>
    <xf numFmtId="0" fontId="3" fillId="0" borderId="15" xfId="0" applyFont="1" applyBorder="1" applyAlignment="1">
      <alignment horizontal="center" wrapText="1"/>
    </xf>
    <xf numFmtId="0" fontId="15" fillId="0" borderId="12" xfId="0" applyFont="1" applyBorder="1" applyAlignment="1">
      <alignment/>
    </xf>
    <xf numFmtId="0" fontId="7" fillId="0" borderId="12" xfId="0" applyFont="1" applyBorder="1" applyAlignment="1">
      <alignment/>
    </xf>
    <xf numFmtId="0" fontId="3" fillId="0" borderId="12" xfId="0" applyFont="1" applyBorder="1" applyAlignment="1">
      <alignment/>
    </xf>
    <xf numFmtId="0" fontId="3" fillId="0" borderId="12" xfId="0" applyFont="1" applyBorder="1" applyAlignment="1">
      <alignment/>
    </xf>
    <xf numFmtId="0" fontId="47" fillId="0" borderId="12" xfId="0" applyFont="1" applyBorder="1" applyAlignment="1">
      <alignment horizontal="center"/>
    </xf>
    <xf numFmtId="0" fontId="7" fillId="34" borderId="10" xfId="0" applyFont="1" applyFill="1" applyBorder="1" applyAlignment="1" applyProtection="1">
      <alignment horizontal="center"/>
      <protection locked="0"/>
    </xf>
    <xf numFmtId="0" fontId="7" fillId="34" borderId="14" xfId="0" applyFont="1" applyFill="1" applyBorder="1" applyAlignment="1" applyProtection="1">
      <alignment horizontal="center"/>
      <protection locked="0"/>
    </xf>
    <xf numFmtId="0" fontId="15" fillId="0" borderId="12" xfId="0" applyFont="1" applyFill="1" applyBorder="1" applyAlignment="1">
      <alignment/>
    </xf>
    <xf numFmtId="0" fontId="7" fillId="0" borderId="12" xfId="0" applyFont="1" applyFill="1" applyBorder="1" applyAlignment="1">
      <alignment/>
    </xf>
    <xf numFmtId="0" fontId="15" fillId="0" borderId="21" xfId="0" applyFont="1" applyBorder="1" applyAlignment="1">
      <alignment horizontal="center" vertical="center"/>
    </xf>
    <xf numFmtId="0" fontId="15" fillId="0" borderId="17"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0" xfId="0" applyFont="1" applyAlignment="1">
      <alignment horizontal="center" vertical="center"/>
    </xf>
    <xf numFmtId="0" fontId="15" fillId="0" borderId="24"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Alignment="1">
      <alignment horizontal="center" vertical="center"/>
    </xf>
    <xf numFmtId="0" fontId="3" fillId="0" borderId="24"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51" fillId="0" borderId="11" xfId="0" applyFont="1" applyBorder="1" applyAlignment="1" applyProtection="1">
      <alignment horizontal="center"/>
      <protection locked="0"/>
    </xf>
    <xf numFmtId="0" fontId="4" fillId="0" borderId="0" xfId="0" applyFont="1" applyAlignment="1">
      <alignment wrapText="1"/>
    </xf>
    <xf numFmtId="0" fontId="3" fillId="0" borderId="0" xfId="0" applyFont="1" applyAlignment="1">
      <alignment wrapText="1"/>
    </xf>
    <xf numFmtId="0" fontId="4" fillId="33" borderId="0" xfId="0" applyFont="1" applyFill="1" applyAlignment="1">
      <alignment horizontal="center"/>
    </xf>
    <xf numFmtId="1" fontId="3" fillId="33" borderId="12" xfId="0" applyNumberFormat="1" applyFont="1" applyFill="1" applyBorder="1" applyAlignment="1">
      <alignment horizontal="center"/>
    </xf>
    <xf numFmtId="0" fontId="3" fillId="0" borderId="10" xfId="0" applyFont="1" applyFill="1" applyBorder="1" applyAlignment="1">
      <alignment horizontal="center"/>
    </xf>
    <xf numFmtId="0" fontId="3" fillId="0" borderId="13" xfId="0" applyFont="1" applyFill="1" applyBorder="1" applyAlignment="1">
      <alignment horizontal="center"/>
    </xf>
    <xf numFmtId="0" fontId="3" fillId="0" borderId="14" xfId="0" applyFont="1" applyFill="1" applyBorder="1" applyAlignment="1">
      <alignment horizontal="center"/>
    </xf>
    <xf numFmtId="0" fontId="3" fillId="0" borderId="12" xfId="0" applyFont="1" applyFill="1" applyBorder="1" applyAlignment="1">
      <alignment horizontal="center"/>
    </xf>
    <xf numFmtId="0" fontId="3" fillId="0" borderId="12" xfId="0" applyFont="1" applyBorder="1" applyAlignment="1" applyProtection="1">
      <alignment horizontal="center"/>
      <protection locked="0"/>
    </xf>
    <xf numFmtId="0" fontId="3" fillId="0" borderId="12" xfId="0" applyFont="1" applyBorder="1" applyAlignment="1" applyProtection="1">
      <alignment horizontal="left"/>
      <protection locked="0"/>
    </xf>
    <xf numFmtId="2" fontId="3" fillId="0" borderId="12" xfId="0" applyNumberFormat="1" applyFont="1" applyBorder="1" applyAlignment="1" applyProtection="1">
      <alignment horizontal="center"/>
      <protection locked="0"/>
    </xf>
    <xf numFmtId="0" fontId="3" fillId="0" borderId="11" xfId="0" applyFont="1" applyBorder="1" applyAlignment="1" applyProtection="1">
      <alignment horizontal="left" wrapText="1"/>
      <protection locked="0"/>
    </xf>
    <xf numFmtId="0" fontId="3" fillId="0" borderId="10" xfId="0" applyFont="1" applyBorder="1" applyAlignment="1" applyProtection="1">
      <alignment horizontal="left"/>
      <protection locked="0"/>
    </xf>
    <xf numFmtId="0" fontId="3" fillId="0" borderId="13" xfId="0" applyFont="1" applyBorder="1" applyAlignment="1" applyProtection="1">
      <alignment horizontal="left"/>
      <protection locked="0"/>
    </xf>
    <xf numFmtId="0" fontId="3" fillId="0" borderId="14" xfId="0" applyFont="1" applyBorder="1" applyAlignment="1" applyProtection="1">
      <alignment horizontal="left"/>
      <protection locked="0"/>
    </xf>
    <xf numFmtId="0" fontId="3" fillId="0" borderId="21" xfId="0" applyFont="1" applyFill="1" applyBorder="1" applyAlignment="1">
      <alignment horizontal="center" wrapText="1"/>
    </xf>
    <xf numFmtId="0" fontId="3" fillId="0" borderId="22" xfId="0" applyFont="1" applyBorder="1" applyAlignment="1">
      <alignment/>
    </xf>
    <xf numFmtId="0" fontId="3" fillId="0" borderId="23" xfId="0" applyFont="1" applyBorder="1" applyAlignment="1">
      <alignment/>
    </xf>
    <xf numFmtId="0" fontId="3" fillId="0" borderId="24"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20" xfId="0" applyFont="1" applyFill="1" applyBorder="1" applyAlignment="1">
      <alignment horizontal="center" wrapText="1"/>
    </xf>
    <xf numFmtId="0" fontId="3" fillId="0" borderId="25" xfId="0" applyFont="1" applyBorder="1" applyAlignment="1">
      <alignment horizontal="center"/>
    </xf>
    <xf numFmtId="1" fontId="3" fillId="33" borderId="14" xfId="0" applyNumberFormat="1" applyFont="1" applyFill="1" applyBorder="1" applyAlignment="1">
      <alignment horizontal="center"/>
    </xf>
    <xf numFmtId="0" fontId="3" fillId="33" borderId="12" xfId="0" applyFont="1" applyFill="1" applyBorder="1" applyAlignment="1">
      <alignment horizontal="center"/>
    </xf>
    <xf numFmtId="0" fontId="3" fillId="0" borderId="0" xfId="0" applyFont="1" applyBorder="1" applyAlignment="1">
      <alignment horizontal="center"/>
    </xf>
    <xf numFmtId="0" fontId="3" fillId="33" borderId="10" xfId="0" applyFont="1" applyFill="1" applyBorder="1" applyAlignment="1">
      <alignment horizontal="center"/>
    </xf>
    <xf numFmtId="0" fontId="3" fillId="0" borderId="10"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4" fillId="0" borderId="23" xfId="0" applyFont="1" applyBorder="1" applyAlignment="1">
      <alignment horizontal="right"/>
    </xf>
    <xf numFmtId="0" fontId="4" fillId="0" borderId="0" xfId="0" applyFont="1" applyBorder="1" applyAlignment="1">
      <alignment horizontal="right"/>
    </xf>
    <xf numFmtId="0" fontId="4" fillId="0" borderId="24" xfId="0" applyFont="1" applyBorder="1" applyAlignment="1">
      <alignment horizontal="right"/>
    </xf>
    <xf numFmtId="0" fontId="3" fillId="0" borderId="22"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3" fillId="0" borderId="18" xfId="0" applyFont="1" applyBorder="1" applyAlignment="1">
      <alignment horizontal="center"/>
    </xf>
    <xf numFmtId="0" fontId="3" fillId="0" borderId="11" xfId="0" applyFont="1" applyBorder="1" applyAlignment="1">
      <alignment horizontal="center"/>
    </xf>
    <xf numFmtId="0" fontId="3" fillId="0" borderId="19" xfId="0" applyFont="1" applyBorder="1" applyAlignment="1">
      <alignment horizontal="center"/>
    </xf>
    <xf numFmtId="0" fontId="3" fillId="0" borderId="21" xfId="0" applyFont="1" applyFill="1" applyBorder="1" applyAlignment="1">
      <alignment horizontal="center" vertical="center" wrapText="1"/>
    </xf>
    <xf numFmtId="0" fontId="3" fillId="0" borderId="17" xfId="0" applyFont="1" applyBorder="1" applyAlignment="1">
      <alignment/>
    </xf>
    <xf numFmtId="0" fontId="3" fillId="0" borderId="0" xfId="0" applyFont="1" applyAlignment="1">
      <alignment horizontal="left" wrapText="1"/>
    </xf>
    <xf numFmtId="0" fontId="3" fillId="0" borderId="20" xfId="0" applyFont="1" applyBorder="1" applyAlignment="1">
      <alignment horizontal="center" wrapText="1"/>
    </xf>
    <xf numFmtId="0" fontId="3" fillId="0" borderId="21" xfId="0" applyFont="1" applyFill="1" applyBorder="1" applyAlignment="1">
      <alignment horizontal="center"/>
    </xf>
    <xf numFmtId="2" fontId="3" fillId="33" borderId="12" xfId="0" applyNumberFormat="1" applyFont="1" applyFill="1" applyBorder="1" applyAlignment="1" applyProtection="1">
      <alignment horizontal="center"/>
      <protection/>
    </xf>
    <xf numFmtId="0" fontId="3" fillId="0" borderId="12" xfId="0" applyFont="1" applyFill="1" applyBorder="1" applyAlignment="1" applyProtection="1">
      <alignment horizontal="center"/>
      <protection/>
    </xf>
    <xf numFmtId="0" fontId="3" fillId="0" borderId="0" xfId="0" applyFont="1" applyBorder="1" applyAlignment="1" applyProtection="1">
      <alignment horizontal="left" shrinkToFit="1"/>
      <protection/>
    </xf>
    <xf numFmtId="0" fontId="3" fillId="0" borderId="16" xfId="0" applyFont="1" applyBorder="1" applyAlignment="1">
      <alignment/>
    </xf>
    <xf numFmtId="0" fontId="3" fillId="0" borderId="26" xfId="0" applyFont="1" applyBorder="1" applyAlignment="1" applyProtection="1">
      <alignment/>
      <protection locked="0"/>
    </xf>
    <xf numFmtId="0" fontId="3" fillId="0" borderId="0" xfId="0" applyFont="1" applyAlignment="1">
      <alignment vertical="center"/>
    </xf>
    <xf numFmtId="0" fontId="52" fillId="0" borderId="10" xfId="0" applyFont="1" applyBorder="1" applyAlignment="1">
      <alignment horizontal="right"/>
    </xf>
    <xf numFmtId="0" fontId="52" fillId="0" borderId="13" xfId="0" applyFont="1" applyBorder="1" applyAlignment="1">
      <alignment horizontal="right"/>
    </xf>
    <xf numFmtId="0" fontId="52" fillId="0" borderId="14" xfId="0" applyFont="1" applyBorder="1" applyAlignment="1">
      <alignment horizontal="right"/>
    </xf>
    <xf numFmtId="2" fontId="3" fillId="0" borderId="10" xfId="0" applyNumberFormat="1" applyFont="1" applyBorder="1" applyAlignment="1" applyProtection="1">
      <alignment horizontal="center"/>
      <protection locked="0"/>
    </xf>
    <xf numFmtId="2" fontId="3" fillId="0" borderId="14" xfId="0" applyNumberFormat="1" applyFont="1" applyBorder="1" applyAlignment="1" applyProtection="1">
      <alignment horizontal="center"/>
      <protection locked="0"/>
    </xf>
    <xf numFmtId="0" fontId="4"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11.emf" /><Relationship Id="rId3"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4.emf" /><Relationship Id="rId3" Type="http://schemas.openxmlformats.org/officeDocument/2006/relationships/image" Target="../media/image19.emf" /><Relationship Id="rId4" Type="http://schemas.openxmlformats.org/officeDocument/2006/relationships/image" Target="../media/image17.emf" /><Relationship Id="rId5" Type="http://schemas.openxmlformats.org/officeDocument/2006/relationships/image" Target="../media/image15.emf" /><Relationship Id="rId6" Type="http://schemas.openxmlformats.org/officeDocument/2006/relationships/image" Target="../media/image21.emf" /><Relationship Id="rId7" Type="http://schemas.openxmlformats.org/officeDocument/2006/relationships/image" Target="../media/image24.emf" /><Relationship Id="rId8" Type="http://schemas.openxmlformats.org/officeDocument/2006/relationships/image" Target="../media/image12.emf" /></Relationships>
</file>

<file path=xl/drawings/_rels/drawing3.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2.emf" /><Relationship Id="rId3"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3.emf" /><Relationship Id="rId3" Type="http://schemas.openxmlformats.org/officeDocument/2006/relationships/image" Target="../media/image25.emf" /><Relationship Id="rId4" Type="http://schemas.openxmlformats.org/officeDocument/2006/relationships/image" Target="../media/image5.emf" /><Relationship Id="rId5" Type="http://schemas.openxmlformats.org/officeDocument/2006/relationships/image" Target="../media/image22.emf" /><Relationship Id="rId6" Type="http://schemas.openxmlformats.org/officeDocument/2006/relationships/image" Target="../media/image20.emf" /><Relationship Id="rId7" Type="http://schemas.openxmlformats.org/officeDocument/2006/relationships/image" Target="../media/image10.emf" /><Relationship Id="rId8" Type="http://schemas.openxmlformats.org/officeDocument/2006/relationships/image" Target="../media/image16.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9.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6.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6.emf" /><Relationship Id="rId3" Type="http://schemas.openxmlformats.org/officeDocument/2006/relationships/image" Target="../media/image6.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xdr:row>
      <xdr:rowOff>57150</xdr:rowOff>
    </xdr:from>
    <xdr:to>
      <xdr:col>20</xdr:col>
      <xdr:colOff>314325</xdr:colOff>
      <xdr:row>7</xdr:row>
      <xdr:rowOff>57150</xdr:rowOff>
    </xdr:to>
    <xdr:sp>
      <xdr:nvSpPr>
        <xdr:cNvPr id="1" name="Line 2"/>
        <xdr:cNvSpPr>
          <a:spLocks/>
        </xdr:cNvSpPr>
      </xdr:nvSpPr>
      <xdr:spPr>
        <a:xfrm flipV="1">
          <a:off x="19050" y="1990725"/>
          <a:ext cx="68961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0</xdr:colOff>
      <xdr:row>37</xdr:row>
      <xdr:rowOff>0</xdr:rowOff>
    </xdr:from>
    <xdr:to>
      <xdr:col>5</xdr:col>
      <xdr:colOff>0</xdr:colOff>
      <xdr:row>38</xdr:row>
      <xdr:rowOff>0</xdr:rowOff>
    </xdr:to>
    <xdr:pic>
      <xdr:nvPicPr>
        <xdr:cNvPr id="2" name="ComboBox1"/>
        <xdr:cNvPicPr preferRelativeResize="1">
          <a:picLocks noChangeAspect="1"/>
        </xdr:cNvPicPr>
      </xdr:nvPicPr>
      <xdr:blipFill>
        <a:blip r:embed="rId1"/>
        <a:stretch>
          <a:fillRect/>
        </a:stretch>
      </xdr:blipFill>
      <xdr:spPr>
        <a:xfrm>
          <a:off x="219075" y="7962900"/>
          <a:ext cx="1343025" cy="200025"/>
        </a:xfrm>
        <a:prstGeom prst="rect">
          <a:avLst/>
        </a:prstGeom>
        <a:noFill/>
        <a:ln w="9525" cmpd="sng">
          <a:noFill/>
        </a:ln>
      </xdr:spPr>
    </xdr:pic>
    <xdr:clientData/>
  </xdr:twoCellAnchor>
  <xdr:twoCellAnchor editAs="oneCell">
    <xdr:from>
      <xdr:col>1</xdr:col>
      <xdr:colOff>0</xdr:colOff>
      <xdr:row>38</xdr:row>
      <xdr:rowOff>0</xdr:rowOff>
    </xdr:from>
    <xdr:to>
      <xdr:col>5</xdr:col>
      <xdr:colOff>0</xdr:colOff>
      <xdr:row>39</xdr:row>
      <xdr:rowOff>0</xdr:rowOff>
    </xdr:to>
    <xdr:pic>
      <xdr:nvPicPr>
        <xdr:cNvPr id="3" name="ComboBox2"/>
        <xdr:cNvPicPr preferRelativeResize="1">
          <a:picLocks noChangeAspect="1"/>
        </xdr:cNvPicPr>
      </xdr:nvPicPr>
      <xdr:blipFill>
        <a:blip r:embed="rId2"/>
        <a:stretch>
          <a:fillRect/>
        </a:stretch>
      </xdr:blipFill>
      <xdr:spPr>
        <a:xfrm>
          <a:off x="219075" y="8162925"/>
          <a:ext cx="1343025" cy="200025"/>
        </a:xfrm>
        <a:prstGeom prst="rect">
          <a:avLst/>
        </a:prstGeom>
        <a:noFill/>
        <a:ln w="9525" cmpd="sng">
          <a:noFill/>
        </a:ln>
      </xdr:spPr>
    </xdr:pic>
    <xdr:clientData/>
  </xdr:twoCellAnchor>
  <xdr:twoCellAnchor editAs="oneCell">
    <xdr:from>
      <xdr:col>1</xdr:col>
      <xdr:colOff>0</xdr:colOff>
      <xdr:row>39</xdr:row>
      <xdr:rowOff>0</xdr:rowOff>
    </xdr:from>
    <xdr:to>
      <xdr:col>5</xdr:col>
      <xdr:colOff>0</xdr:colOff>
      <xdr:row>40</xdr:row>
      <xdr:rowOff>0</xdr:rowOff>
    </xdr:to>
    <xdr:pic>
      <xdr:nvPicPr>
        <xdr:cNvPr id="4" name="ComboBox3"/>
        <xdr:cNvPicPr preferRelativeResize="1">
          <a:picLocks noChangeAspect="1"/>
        </xdr:cNvPicPr>
      </xdr:nvPicPr>
      <xdr:blipFill>
        <a:blip r:embed="rId3"/>
        <a:stretch>
          <a:fillRect/>
        </a:stretch>
      </xdr:blipFill>
      <xdr:spPr>
        <a:xfrm>
          <a:off x="219075" y="8362950"/>
          <a:ext cx="1343025" cy="200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466725</xdr:colOff>
      <xdr:row>9</xdr:row>
      <xdr:rowOff>28575</xdr:rowOff>
    </xdr:from>
    <xdr:to>
      <xdr:col>12</xdr:col>
      <xdr:colOff>266700</xdr:colOff>
      <xdr:row>10</xdr:row>
      <xdr:rowOff>38100</xdr:rowOff>
    </xdr:to>
    <xdr:pic>
      <xdr:nvPicPr>
        <xdr:cNvPr id="1" name="ComboBox1"/>
        <xdr:cNvPicPr preferRelativeResize="1">
          <a:picLocks noChangeAspect="1"/>
        </xdr:cNvPicPr>
      </xdr:nvPicPr>
      <xdr:blipFill>
        <a:blip r:embed="rId1"/>
        <a:stretch>
          <a:fillRect/>
        </a:stretch>
      </xdr:blipFill>
      <xdr:spPr>
        <a:xfrm>
          <a:off x="1162050" y="1924050"/>
          <a:ext cx="3362325" cy="219075"/>
        </a:xfrm>
        <a:prstGeom prst="rect">
          <a:avLst/>
        </a:prstGeom>
        <a:noFill/>
        <a:ln w="9525" cmpd="sng">
          <a:noFill/>
        </a:ln>
      </xdr:spPr>
    </xdr:pic>
    <xdr:clientData/>
  </xdr:twoCellAnchor>
  <xdr:twoCellAnchor editAs="oneCell">
    <xdr:from>
      <xdr:col>13</xdr:col>
      <xdr:colOff>0</xdr:colOff>
      <xdr:row>15</xdr:row>
      <xdr:rowOff>0</xdr:rowOff>
    </xdr:from>
    <xdr:to>
      <xdr:col>14</xdr:col>
      <xdr:colOff>57150</xdr:colOff>
      <xdr:row>17</xdr:row>
      <xdr:rowOff>28575</xdr:rowOff>
    </xdr:to>
    <xdr:pic>
      <xdr:nvPicPr>
        <xdr:cNvPr id="2" name="ComboBox2"/>
        <xdr:cNvPicPr preferRelativeResize="1">
          <a:picLocks noChangeAspect="1"/>
        </xdr:cNvPicPr>
      </xdr:nvPicPr>
      <xdr:blipFill>
        <a:blip r:embed="rId2"/>
        <a:stretch>
          <a:fillRect/>
        </a:stretch>
      </xdr:blipFill>
      <xdr:spPr>
        <a:xfrm>
          <a:off x="4991100" y="3038475"/>
          <a:ext cx="800100" cy="219075"/>
        </a:xfrm>
        <a:prstGeom prst="rect">
          <a:avLst/>
        </a:prstGeom>
        <a:noFill/>
        <a:ln w="9525" cmpd="sng">
          <a:noFill/>
        </a:ln>
      </xdr:spPr>
    </xdr:pic>
    <xdr:clientData/>
  </xdr:twoCellAnchor>
  <xdr:twoCellAnchor editAs="oneCell">
    <xdr:from>
      <xdr:col>11</xdr:col>
      <xdr:colOff>0</xdr:colOff>
      <xdr:row>22</xdr:row>
      <xdr:rowOff>0</xdr:rowOff>
    </xdr:from>
    <xdr:to>
      <xdr:col>12</xdr:col>
      <xdr:colOff>0</xdr:colOff>
      <xdr:row>23</xdr:row>
      <xdr:rowOff>0</xdr:rowOff>
    </xdr:to>
    <xdr:pic>
      <xdr:nvPicPr>
        <xdr:cNvPr id="3" name="ComboBox3"/>
        <xdr:cNvPicPr preferRelativeResize="1">
          <a:picLocks noChangeAspect="1"/>
        </xdr:cNvPicPr>
      </xdr:nvPicPr>
      <xdr:blipFill>
        <a:blip r:embed="rId3"/>
        <a:stretch>
          <a:fillRect/>
        </a:stretch>
      </xdr:blipFill>
      <xdr:spPr>
        <a:xfrm>
          <a:off x="3514725" y="4191000"/>
          <a:ext cx="742950" cy="200025"/>
        </a:xfrm>
        <a:prstGeom prst="rect">
          <a:avLst/>
        </a:prstGeom>
        <a:noFill/>
        <a:ln w="9525" cmpd="sng">
          <a:noFill/>
        </a:ln>
      </xdr:spPr>
    </xdr:pic>
    <xdr:clientData/>
  </xdr:twoCellAnchor>
  <xdr:twoCellAnchor editAs="oneCell">
    <xdr:from>
      <xdr:col>12</xdr:col>
      <xdr:colOff>0</xdr:colOff>
      <xdr:row>22</xdr:row>
      <xdr:rowOff>0</xdr:rowOff>
    </xdr:from>
    <xdr:to>
      <xdr:col>13</xdr:col>
      <xdr:colOff>0</xdr:colOff>
      <xdr:row>23</xdr:row>
      <xdr:rowOff>0</xdr:rowOff>
    </xdr:to>
    <xdr:pic>
      <xdr:nvPicPr>
        <xdr:cNvPr id="4" name="ComboBox4"/>
        <xdr:cNvPicPr preferRelativeResize="1">
          <a:picLocks noChangeAspect="1"/>
        </xdr:cNvPicPr>
      </xdr:nvPicPr>
      <xdr:blipFill>
        <a:blip r:embed="rId4"/>
        <a:stretch>
          <a:fillRect/>
        </a:stretch>
      </xdr:blipFill>
      <xdr:spPr>
        <a:xfrm>
          <a:off x="4257675" y="4191000"/>
          <a:ext cx="733425" cy="200025"/>
        </a:xfrm>
        <a:prstGeom prst="rect">
          <a:avLst/>
        </a:prstGeom>
        <a:noFill/>
        <a:ln w="9525" cmpd="sng">
          <a:noFill/>
        </a:ln>
      </xdr:spPr>
    </xdr:pic>
    <xdr:clientData/>
  </xdr:twoCellAnchor>
  <xdr:twoCellAnchor editAs="oneCell">
    <xdr:from>
      <xdr:col>13</xdr:col>
      <xdr:colOff>0</xdr:colOff>
      <xdr:row>22</xdr:row>
      <xdr:rowOff>0</xdr:rowOff>
    </xdr:from>
    <xdr:to>
      <xdr:col>14</xdr:col>
      <xdr:colOff>0</xdr:colOff>
      <xdr:row>23</xdr:row>
      <xdr:rowOff>0</xdr:rowOff>
    </xdr:to>
    <xdr:pic>
      <xdr:nvPicPr>
        <xdr:cNvPr id="5" name="ComboBox5"/>
        <xdr:cNvPicPr preferRelativeResize="1">
          <a:picLocks noChangeAspect="1"/>
        </xdr:cNvPicPr>
      </xdr:nvPicPr>
      <xdr:blipFill>
        <a:blip r:embed="rId5"/>
        <a:stretch>
          <a:fillRect/>
        </a:stretch>
      </xdr:blipFill>
      <xdr:spPr>
        <a:xfrm>
          <a:off x="4991100" y="4191000"/>
          <a:ext cx="742950" cy="200025"/>
        </a:xfrm>
        <a:prstGeom prst="rect">
          <a:avLst/>
        </a:prstGeom>
        <a:noFill/>
        <a:ln w="9525" cmpd="sng">
          <a:noFill/>
        </a:ln>
      </xdr:spPr>
    </xdr:pic>
    <xdr:clientData/>
  </xdr:twoCellAnchor>
  <xdr:twoCellAnchor editAs="oneCell">
    <xdr:from>
      <xdr:col>14</xdr:col>
      <xdr:colOff>0</xdr:colOff>
      <xdr:row>22</xdr:row>
      <xdr:rowOff>0</xdr:rowOff>
    </xdr:from>
    <xdr:to>
      <xdr:col>15</xdr:col>
      <xdr:colOff>0</xdr:colOff>
      <xdr:row>23</xdr:row>
      <xdr:rowOff>0</xdr:rowOff>
    </xdr:to>
    <xdr:pic>
      <xdr:nvPicPr>
        <xdr:cNvPr id="6" name="ComboBox6"/>
        <xdr:cNvPicPr preferRelativeResize="1">
          <a:picLocks noChangeAspect="1"/>
        </xdr:cNvPicPr>
      </xdr:nvPicPr>
      <xdr:blipFill>
        <a:blip r:embed="rId6"/>
        <a:stretch>
          <a:fillRect/>
        </a:stretch>
      </xdr:blipFill>
      <xdr:spPr>
        <a:xfrm>
          <a:off x="5734050" y="4191000"/>
          <a:ext cx="742950" cy="200025"/>
        </a:xfrm>
        <a:prstGeom prst="rect">
          <a:avLst/>
        </a:prstGeom>
        <a:noFill/>
        <a:ln w="9525" cmpd="sng">
          <a:noFill/>
        </a:ln>
      </xdr:spPr>
    </xdr:pic>
    <xdr:clientData/>
  </xdr:twoCellAnchor>
  <xdr:twoCellAnchor editAs="oneCell">
    <xdr:from>
      <xdr:col>12</xdr:col>
      <xdr:colOff>0</xdr:colOff>
      <xdr:row>19</xdr:row>
      <xdr:rowOff>9525</xdr:rowOff>
    </xdr:from>
    <xdr:to>
      <xdr:col>13</xdr:col>
      <xdr:colOff>19050</xdr:colOff>
      <xdr:row>20</xdr:row>
      <xdr:rowOff>9525</xdr:rowOff>
    </xdr:to>
    <xdr:pic>
      <xdr:nvPicPr>
        <xdr:cNvPr id="7" name="ComboBox7"/>
        <xdr:cNvPicPr preferRelativeResize="1">
          <a:picLocks noChangeAspect="1"/>
        </xdr:cNvPicPr>
      </xdr:nvPicPr>
      <xdr:blipFill>
        <a:blip r:embed="rId7"/>
        <a:stretch>
          <a:fillRect/>
        </a:stretch>
      </xdr:blipFill>
      <xdr:spPr>
        <a:xfrm>
          <a:off x="4257675" y="3629025"/>
          <a:ext cx="752475" cy="219075"/>
        </a:xfrm>
        <a:prstGeom prst="rect">
          <a:avLst/>
        </a:prstGeom>
        <a:noFill/>
        <a:ln w="9525" cmpd="sng">
          <a:noFill/>
        </a:ln>
      </xdr:spPr>
    </xdr:pic>
    <xdr:clientData/>
  </xdr:twoCellAnchor>
  <xdr:twoCellAnchor editAs="oneCell">
    <xdr:from>
      <xdr:col>6</xdr:col>
      <xdr:colOff>323850</xdr:colOff>
      <xdr:row>7</xdr:row>
      <xdr:rowOff>0</xdr:rowOff>
    </xdr:from>
    <xdr:to>
      <xdr:col>12</xdr:col>
      <xdr:colOff>257175</xdr:colOff>
      <xdr:row>8</xdr:row>
      <xdr:rowOff>28575</xdr:rowOff>
    </xdr:to>
    <xdr:pic>
      <xdr:nvPicPr>
        <xdr:cNvPr id="8" name="ComboBox8"/>
        <xdr:cNvPicPr preferRelativeResize="1">
          <a:picLocks noChangeAspect="1"/>
        </xdr:cNvPicPr>
      </xdr:nvPicPr>
      <xdr:blipFill>
        <a:blip r:embed="rId8"/>
        <a:stretch>
          <a:fillRect/>
        </a:stretch>
      </xdr:blipFill>
      <xdr:spPr>
        <a:xfrm>
          <a:off x="2190750" y="1638300"/>
          <a:ext cx="2324100" cy="219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37</xdr:row>
      <xdr:rowOff>0</xdr:rowOff>
    </xdr:from>
    <xdr:to>
      <xdr:col>5</xdr:col>
      <xdr:colOff>0</xdr:colOff>
      <xdr:row>38</xdr:row>
      <xdr:rowOff>0</xdr:rowOff>
    </xdr:to>
    <xdr:pic>
      <xdr:nvPicPr>
        <xdr:cNvPr id="1" name="ComboBox1"/>
        <xdr:cNvPicPr preferRelativeResize="1">
          <a:picLocks noChangeAspect="1"/>
        </xdr:cNvPicPr>
      </xdr:nvPicPr>
      <xdr:blipFill>
        <a:blip r:embed="rId1"/>
        <a:stretch>
          <a:fillRect/>
        </a:stretch>
      </xdr:blipFill>
      <xdr:spPr>
        <a:xfrm>
          <a:off x="285750" y="7962900"/>
          <a:ext cx="1343025" cy="200025"/>
        </a:xfrm>
        <a:prstGeom prst="rect">
          <a:avLst/>
        </a:prstGeom>
        <a:noFill/>
        <a:ln w="9525" cmpd="sng">
          <a:noFill/>
        </a:ln>
      </xdr:spPr>
    </xdr:pic>
    <xdr:clientData/>
  </xdr:twoCellAnchor>
  <xdr:twoCellAnchor editAs="oneCell">
    <xdr:from>
      <xdr:col>1</xdr:col>
      <xdr:colOff>0</xdr:colOff>
      <xdr:row>38</xdr:row>
      <xdr:rowOff>0</xdr:rowOff>
    </xdr:from>
    <xdr:to>
      <xdr:col>5</xdr:col>
      <xdr:colOff>0</xdr:colOff>
      <xdr:row>39</xdr:row>
      <xdr:rowOff>0</xdr:rowOff>
    </xdr:to>
    <xdr:pic>
      <xdr:nvPicPr>
        <xdr:cNvPr id="2" name="ComboBox2"/>
        <xdr:cNvPicPr preferRelativeResize="1">
          <a:picLocks noChangeAspect="1"/>
        </xdr:cNvPicPr>
      </xdr:nvPicPr>
      <xdr:blipFill>
        <a:blip r:embed="rId2"/>
        <a:stretch>
          <a:fillRect/>
        </a:stretch>
      </xdr:blipFill>
      <xdr:spPr>
        <a:xfrm>
          <a:off x="285750" y="8162925"/>
          <a:ext cx="1343025" cy="200025"/>
        </a:xfrm>
        <a:prstGeom prst="rect">
          <a:avLst/>
        </a:prstGeom>
        <a:noFill/>
        <a:ln w="9525" cmpd="sng">
          <a:noFill/>
        </a:ln>
      </xdr:spPr>
    </xdr:pic>
    <xdr:clientData/>
  </xdr:twoCellAnchor>
  <xdr:twoCellAnchor editAs="oneCell">
    <xdr:from>
      <xdr:col>1</xdr:col>
      <xdr:colOff>0</xdr:colOff>
      <xdr:row>39</xdr:row>
      <xdr:rowOff>0</xdr:rowOff>
    </xdr:from>
    <xdr:to>
      <xdr:col>5</xdr:col>
      <xdr:colOff>0</xdr:colOff>
      <xdr:row>40</xdr:row>
      <xdr:rowOff>0</xdr:rowOff>
    </xdr:to>
    <xdr:pic>
      <xdr:nvPicPr>
        <xdr:cNvPr id="3" name="ComboBox3"/>
        <xdr:cNvPicPr preferRelativeResize="1">
          <a:picLocks noChangeAspect="1"/>
        </xdr:cNvPicPr>
      </xdr:nvPicPr>
      <xdr:blipFill>
        <a:blip r:embed="rId3"/>
        <a:stretch>
          <a:fillRect/>
        </a:stretch>
      </xdr:blipFill>
      <xdr:spPr>
        <a:xfrm>
          <a:off x="285750" y="8362950"/>
          <a:ext cx="1343025" cy="200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476250</xdr:colOff>
      <xdr:row>9</xdr:row>
      <xdr:rowOff>0</xdr:rowOff>
    </xdr:from>
    <xdr:to>
      <xdr:col>12</xdr:col>
      <xdr:colOff>285750</xdr:colOff>
      <xdr:row>10</xdr:row>
      <xdr:rowOff>9525</xdr:rowOff>
    </xdr:to>
    <xdr:pic>
      <xdr:nvPicPr>
        <xdr:cNvPr id="1" name="ComboBox1"/>
        <xdr:cNvPicPr preferRelativeResize="1">
          <a:picLocks noChangeAspect="1"/>
        </xdr:cNvPicPr>
      </xdr:nvPicPr>
      <xdr:blipFill>
        <a:blip r:embed="rId1"/>
        <a:stretch>
          <a:fillRect/>
        </a:stretch>
      </xdr:blipFill>
      <xdr:spPr>
        <a:xfrm>
          <a:off x="1171575" y="1828800"/>
          <a:ext cx="3371850" cy="219075"/>
        </a:xfrm>
        <a:prstGeom prst="rect">
          <a:avLst/>
        </a:prstGeom>
        <a:noFill/>
        <a:ln w="9525" cmpd="sng">
          <a:noFill/>
        </a:ln>
      </xdr:spPr>
    </xdr:pic>
    <xdr:clientData/>
  </xdr:twoCellAnchor>
  <xdr:twoCellAnchor editAs="oneCell">
    <xdr:from>
      <xdr:col>13</xdr:col>
      <xdr:colOff>0</xdr:colOff>
      <xdr:row>15</xdr:row>
      <xdr:rowOff>0</xdr:rowOff>
    </xdr:from>
    <xdr:to>
      <xdr:col>14</xdr:col>
      <xdr:colOff>0</xdr:colOff>
      <xdr:row>17</xdr:row>
      <xdr:rowOff>19050</xdr:rowOff>
    </xdr:to>
    <xdr:pic>
      <xdr:nvPicPr>
        <xdr:cNvPr id="2" name="ComboBox2"/>
        <xdr:cNvPicPr preferRelativeResize="1">
          <a:picLocks noChangeAspect="1"/>
        </xdr:cNvPicPr>
      </xdr:nvPicPr>
      <xdr:blipFill>
        <a:blip r:embed="rId2"/>
        <a:stretch>
          <a:fillRect/>
        </a:stretch>
      </xdr:blipFill>
      <xdr:spPr>
        <a:xfrm>
          <a:off x="4991100" y="2943225"/>
          <a:ext cx="742950" cy="209550"/>
        </a:xfrm>
        <a:prstGeom prst="rect">
          <a:avLst/>
        </a:prstGeom>
        <a:noFill/>
        <a:ln w="9525" cmpd="sng">
          <a:noFill/>
        </a:ln>
      </xdr:spPr>
    </xdr:pic>
    <xdr:clientData/>
  </xdr:twoCellAnchor>
  <xdr:twoCellAnchor editAs="oneCell">
    <xdr:from>
      <xdr:col>11</xdr:col>
      <xdr:colOff>0</xdr:colOff>
      <xdr:row>22</xdr:row>
      <xdr:rowOff>0</xdr:rowOff>
    </xdr:from>
    <xdr:to>
      <xdr:col>12</xdr:col>
      <xdr:colOff>0</xdr:colOff>
      <xdr:row>23</xdr:row>
      <xdr:rowOff>0</xdr:rowOff>
    </xdr:to>
    <xdr:pic>
      <xdr:nvPicPr>
        <xdr:cNvPr id="3" name="ComboBox3"/>
        <xdr:cNvPicPr preferRelativeResize="1">
          <a:picLocks noChangeAspect="1"/>
        </xdr:cNvPicPr>
      </xdr:nvPicPr>
      <xdr:blipFill>
        <a:blip r:embed="rId3"/>
        <a:stretch>
          <a:fillRect/>
        </a:stretch>
      </xdr:blipFill>
      <xdr:spPr>
        <a:xfrm>
          <a:off x="3514725" y="4095750"/>
          <a:ext cx="742950" cy="200025"/>
        </a:xfrm>
        <a:prstGeom prst="rect">
          <a:avLst/>
        </a:prstGeom>
        <a:noFill/>
        <a:ln w="9525" cmpd="sng">
          <a:noFill/>
        </a:ln>
      </xdr:spPr>
    </xdr:pic>
    <xdr:clientData/>
  </xdr:twoCellAnchor>
  <xdr:twoCellAnchor editAs="oneCell">
    <xdr:from>
      <xdr:col>12</xdr:col>
      <xdr:colOff>0</xdr:colOff>
      <xdr:row>22</xdr:row>
      <xdr:rowOff>0</xdr:rowOff>
    </xdr:from>
    <xdr:to>
      <xdr:col>13</xdr:col>
      <xdr:colOff>0</xdr:colOff>
      <xdr:row>23</xdr:row>
      <xdr:rowOff>0</xdr:rowOff>
    </xdr:to>
    <xdr:pic>
      <xdr:nvPicPr>
        <xdr:cNvPr id="4" name="ComboBox4"/>
        <xdr:cNvPicPr preferRelativeResize="1">
          <a:picLocks noChangeAspect="1"/>
        </xdr:cNvPicPr>
      </xdr:nvPicPr>
      <xdr:blipFill>
        <a:blip r:embed="rId4"/>
        <a:stretch>
          <a:fillRect/>
        </a:stretch>
      </xdr:blipFill>
      <xdr:spPr>
        <a:xfrm>
          <a:off x="4257675" y="4095750"/>
          <a:ext cx="733425" cy="200025"/>
        </a:xfrm>
        <a:prstGeom prst="rect">
          <a:avLst/>
        </a:prstGeom>
        <a:noFill/>
        <a:ln w="9525" cmpd="sng">
          <a:noFill/>
        </a:ln>
      </xdr:spPr>
    </xdr:pic>
    <xdr:clientData/>
  </xdr:twoCellAnchor>
  <xdr:twoCellAnchor editAs="oneCell">
    <xdr:from>
      <xdr:col>12</xdr:col>
      <xdr:colOff>723900</xdr:colOff>
      <xdr:row>22</xdr:row>
      <xdr:rowOff>0</xdr:rowOff>
    </xdr:from>
    <xdr:to>
      <xdr:col>14</xdr:col>
      <xdr:colOff>9525</xdr:colOff>
      <xdr:row>23</xdr:row>
      <xdr:rowOff>0</xdr:rowOff>
    </xdr:to>
    <xdr:pic>
      <xdr:nvPicPr>
        <xdr:cNvPr id="5" name="ComboBox5"/>
        <xdr:cNvPicPr preferRelativeResize="1">
          <a:picLocks noChangeAspect="1"/>
        </xdr:cNvPicPr>
      </xdr:nvPicPr>
      <xdr:blipFill>
        <a:blip r:embed="rId5"/>
        <a:stretch>
          <a:fillRect/>
        </a:stretch>
      </xdr:blipFill>
      <xdr:spPr>
        <a:xfrm>
          <a:off x="4981575" y="4095750"/>
          <a:ext cx="762000" cy="200025"/>
        </a:xfrm>
        <a:prstGeom prst="rect">
          <a:avLst/>
        </a:prstGeom>
        <a:noFill/>
        <a:ln w="9525" cmpd="sng">
          <a:noFill/>
        </a:ln>
      </xdr:spPr>
    </xdr:pic>
    <xdr:clientData/>
  </xdr:twoCellAnchor>
  <xdr:twoCellAnchor editAs="oneCell">
    <xdr:from>
      <xdr:col>14</xdr:col>
      <xdr:colOff>9525</xdr:colOff>
      <xdr:row>22</xdr:row>
      <xdr:rowOff>0</xdr:rowOff>
    </xdr:from>
    <xdr:to>
      <xdr:col>14</xdr:col>
      <xdr:colOff>742950</xdr:colOff>
      <xdr:row>23</xdr:row>
      <xdr:rowOff>0</xdr:rowOff>
    </xdr:to>
    <xdr:pic>
      <xdr:nvPicPr>
        <xdr:cNvPr id="6" name="ComboBox6"/>
        <xdr:cNvPicPr preferRelativeResize="1">
          <a:picLocks noChangeAspect="1"/>
        </xdr:cNvPicPr>
      </xdr:nvPicPr>
      <xdr:blipFill>
        <a:blip r:embed="rId6"/>
        <a:stretch>
          <a:fillRect/>
        </a:stretch>
      </xdr:blipFill>
      <xdr:spPr>
        <a:xfrm>
          <a:off x="5743575" y="4095750"/>
          <a:ext cx="733425" cy="200025"/>
        </a:xfrm>
        <a:prstGeom prst="rect">
          <a:avLst/>
        </a:prstGeom>
        <a:noFill/>
        <a:ln w="9525" cmpd="sng">
          <a:noFill/>
        </a:ln>
      </xdr:spPr>
    </xdr:pic>
    <xdr:clientData/>
  </xdr:twoCellAnchor>
  <xdr:twoCellAnchor editAs="oneCell">
    <xdr:from>
      <xdr:col>12</xdr:col>
      <xdr:colOff>0</xdr:colOff>
      <xdr:row>19</xdr:row>
      <xdr:rowOff>0</xdr:rowOff>
    </xdr:from>
    <xdr:to>
      <xdr:col>13</xdr:col>
      <xdr:colOff>0</xdr:colOff>
      <xdr:row>20</xdr:row>
      <xdr:rowOff>0</xdr:rowOff>
    </xdr:to>
    <xdr:pic>
      <xdr:nvPicPr>
        <xdr:cNvPr id="7" name="ComboBox7"/>
        <xdr:cNvPicPr preferRelativeResize="1">
          <a:picLocks noChangeAspect="1"/>
        </xdr:cNvPicPr>
      </xdr:nvPicPr>
      <xdr:blipFill>
        <a:blip r:embed="rId7"/>
        <a:stretch>
          <a:fillRect/>
        </a:stretch>
      </xdr:blipFill>
      <xdr:spPr>
        <a:xfrm>
          <a:off x="4257675" y="3524250"/>
          <a:ext cx="733425" cy="219075"/>
        </a:xfrm>
        <a:prstGeom prst="rect">
          <a:avLst/>
        </a:prstGeom>
        <a:noFill/>
        <a:ln w="9525" cmpd="sng">
          <a:noFill/>
        </a:ln>
      </xdr:spPr>
    </xdr:pic>
    <xdr:clientData/>
  </xdr:twoCellAnchor>
  <xdr:twoCellAnchor editAs="oneCell">
    <xdr:from>
      <xdr:col>6</xdr:col>
      <xdr:colOff>304800</xdr:colOff>
      <xdr:row>6</xdr:row>
      <xdr:rowOff>57150</xdr:rowOff>
    </xdr:from>
    <xdr:to>
      <xdr:col>12</xdr:col>
      <xdr:colOff>276225</xdr:colOff>
      <xdr:row>8</xdr:row>
      <xdr:rowOff>9525</xdr:rowOff>
    </xdr:to>
    <xdr:pic>
      <xdr:nvPicPr>
        <xdr:cNvPr id="8" name="ComboBox8"/>
        <xdr:cNvPicPr preferRelativeResize="1">
          <a:picLocks noChangeAspect="1"/>
        </xdr:cNvPicPr>
      </xdr:nvPicPr>
      <xdr:blipFill>
        <a:blip r:embed="rId8"/>
        <a:stretch>
          <a:fillRect/>
        </a:stretch>
      </xdr:blipFill>
      <xdr:spPr>
        <a:xfrm>
          <a:off x="2171700" y="1581150"/>
          <a:ext cx="2362200"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oleObject" Target="../embeddings/oleObject_5_2.bin" /><Relationship Id="rId4" Type="http://schemas.openxmlformats.org/officeDocument/2006/relationships/vmlDrawing" Target="../drawings/vmlDrawing5.vml" /><Relationship Id="rId5" Type="http://schemas.openxmlformats.org/officeDocument/2006/relationships/drawing" Target="../drawings/drawing4.xml" /><Relationship Id="rId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8"/>
  <dimension ref="A1:I7"/>
  <sheetViews>
    <sheetView showGridLines="0" tabSelected="1" view="pageLayout" workbookViewId="0" topLeftCell="A1">
      <selection activeCell="A5" sqref="A5:I5"/>
    </sheetView>
  </sheetViews>
  <sheetFormatPr defaultColWidth="9.140625" defaultRowHeight="12.75"/>
  <sheetData>
    <row r="1" spans="1:9" ht="12.75">
      <c r="A1" s="97" t="s">
        <v>108</v>
      </c>
      <c r="B1" s="97"/>
      <c r="C1" s="97"/>
      <c r="D1" s="97"/>
      <c r="E1" s="97"/>
      <c r="F1" s="97"/>
      <c r="G1" s="97"/>
      <c r="H1" s="97"/>
      <c r="I1" s="97"/>
    </row>
    <row r="3" spans="1:9" ht="12.75">
      <c r="A3" s="97" t="s">
        <v>110</v>
      </c>
      <c r="B3" s="97"/>
      <c r="C3" s="97"/>
      <c r="D3" s="97"/>
      <c r="E3" s="97"/>
      <c r="F3" s="97"/>
      <c r="G3" s="97"/>
      <c r="H3" s="97"/>
      <c r="I3" s="97"/>
    </row>
    <row r="5" spans="1:9" ht="54" customHeight="1">
      <c r="A5" s="98" t="s">
        <v>193</v>
      </c>
      <c r="B5" s="99"/>
      <c r="C5" s="99"/>
      <c r="D5" s="99"/>
      <c r="E5" s="99"/>
      <c r="F5" s="99"/>
      <c r="G5" s="99"/>
      <c r="H5" s="99"/>
      <c r="I5" s="99"/>
    </row>
    <row r="7" spans="1:9" ht="27.75" customHeight="1">
      <c r="A7" s="99" t="s">
        <v>109</v>
      </c>
      <c r="B7" s="99"/>
      <c r="C7" s="99"/>
      <c r="D7" s="99"/>
      <c r="E7" s="99"/>
      <c r="F7" s="99"/>
      <c r="G7" s="99"/>
      <c r="H7" s="99"/>
      <c r="I7" s="99"/>
    </row>
  </sheetData>
  <sheetProtection password="9A61" sheet="1" objects="1" scenarios="1"/>
  <mergeCells count="4">
    <mergeCell ref="A1:I1"/>
    <mergeCell ref="A3:I3"/>
    <mergeCell ref="A5:I5"/>
    <mergeCell ref="A7:I7"/>
  </mergeCells>
  <printOptions/>
  <pageMargins left="0.4" right="0.4" top="0.5" bottom="0.5" header="0.3" footer="0.3"/>
  <pageSetup horizontalDpi="300" verticalDpi="300" orientation="portrait" r:id="rId1"/>
  <headerFooter alignWithMargins="0">
    <oddFooter>&amp;L&amp;"-,Regular"&amp;8 09/2015 jk&amp;R&amp;"-,Regular"&amp;8DNR Form 542-4000b</oddFoot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V50"/>
  <sheetViews>
    <sheetView showGridLines="0" view="pageLayout" zoomScaleSheetLayoutView="100" workbookViewId="0" topLeftCell="A25">
      <selection activeCell="A4" sqref="A4:U4"/>
    </sheetView>
  </sheetViews>
  <sheetFormatPr defaultColWidth="9.140625" defaultRowHeight="12.75"/>
  <cols>
    <col min="1" max="1" width="3.28125" style="4" customWidth="1"/>
    <col min="2" max="2" width="8.00390625" style="4" customWidth="1"/>
    <col min="3" max="3" width="4.00390625" style="4" customWidth="1"/>
    <col min="4" max="4" width="3.28125" style="4" customWidth="1"/>
    <col min="5" max="15" width="4.8515625" style="4" customWidth="1"/>
    <col min="16" max="16" width="5.8515625" style="4" customWidth="1"/>
    <col min="17" max="17" width="6.28125" style="4" customWidth="1"/>
    <col min="18" max="18" width="5.140625" style="4" customWidth="1"/>
    <col min="19" max="24" width="4.8515625" style="4" customWidth="1"/>
    <col min="25" max="16384" width="9.140625" style="4" customWidth="1"/>
  </cols>
  <sheetData>
    <row r="1" spans="1:21" ht="18" customHeight="1">
      <c r="A1" s="103" t="s">
        <v>0</v>
      </c>
      <c r="B1" s="101"/>
      <c r="C1" s="101"/>
      <c r="D1" s="101"/>
      <c r="E1" s="101"/>
      <c r="F1" s="101"/>
      <c r="G1" s="101"/>
      <c r="H1" s="101"/>
      <c r="I1" s="101"/>
      <c r="J1" s="101"/>
      <c r="K1" s="101"/>
      <c r="L1" s="101"/>
      <c r="M1" s="101"/>
      <c r="N1" s="101"/>
      <c r="O1" s="101"/>
      <c r="P1" s="101"/>
      <c r="Q1" s="101"/>
      <c r="R1" s="101"/>
      <c r="S1" s="101"/>
      <c r="T1" s="101"/>
      <c r="U1" s="101"/>
    </row>
    <row r="2" spans="1:21" ht="15.75">
      <c r="A2" s="104" t="s">
        <v>127</v>
      </c>
      <c r="B2" s="101"/>
      <c r="C2" s="101"/>
      <c r="D2" s="101"/>
      <c r="E2" s="101"/>
      <c r="F2" s="101"/>
      <c r="G2" s="101"/>
      <c r="H2" s="101"/>
      <c r="I2" s="101"/>
      <c r="J2" s="101"/>
      <c r="K2" s="101"/>
      <c r="L2" s="101"/>
      <c r="M2" s="101"/>
      <c r="N2" s="101"/>
      <c r="O2" s="101"/>
      <c r="P2" s="101"/>
      <c r="Q2" s="101"/>
      <c r="R2" s="101"/>
      <c r="S2" s="101"/>
      <c r="T2" s="101"/>
      <c r="U2" s="101"/>
    </row>
    <row r="3" spans="1:21" ht="24" customHeight="1">
      <c r="A3" s="100" t="s">
        <v>134</v>
      </c>
      <c r="B3" s="101"/>
      <c r="C3" s="101"/>
      <c r="D3" s="101"/>
      <c r="E3" s="101"/>
      <c r="F3" s="101"/>
      <c r="G3" s="101"/>
      <c r="H3" s="101"/>
      <c r="I3" s="101"/>
      <c r="J3" s="101"/>
      <c r="K3" s="101"/>
      <c r="L3" s="101"/>
      <c r="M3" s="101"/>
      <c r="N3" s="101"/>
      <c r="O3" s="101"/>
      <c r="P3" s="101"/>
      <c r="Q3" s="101"/>
      <c r="R3" s="101"/>
      <c r="S3" s="101"/>
      <c r="T3" s="101"/>
      <c r="U3" s="101"/>
    </row>
    <row r="4" spans="1:21" ht="60.75" customHeight="1">
      <c r="A4" s="105" t="s">
        <v>1</v>
      </c>
      <c r="B4" s="105"/>
      <c r="C4" s="105"/>
      <c r="D4" s="105"/>
      <c r="E4" s="105"/>
      <c r="F4" s="105"/>
      <c r="G4" s="105"/>
      <c r="H4" s="105"/>
      <c r="I4" s="105"/>
      <c r="J4" s="105"/>
      <c r="K4" s="105"/>
      <c r="L4" s="105"/>
      <c r="M4" s="105"/>
      <c r="N4" s="105"/>
      <c r="O4" s="105"/>
      <c r="P4" s="105"/>
      <c r="Q4" s="105"/>
      <c r="R4" s="105"/>
      <c r="S4" s="105"/>
      <c r="T4" s="105"/>
      <c r="U4" s="105"/>
    </row>
    <row r="5" spans="2:21" ht="6.75" customHeight="1">
      <c r="B5" s="101"/>
      <c r="C5" s="101"/>
      <c r="D5" s="101"/>
      <c r="E5" s="101"/>
      <c r="F5" s="101"/>
      <c r="G5" s="101"/>
      <c r="H5" s="101"/>
      <c r="I5" s="101"/>
      <c r="J5" s="101"/>
      <c r="K5" s="101"/>
      <c r="L5" s="101"/>
      <c r="M5" s="101"/>
      <c r="N5" s="101"/>
      <c r="O5" s="101"/>
      <c r="P5" s="101"/>
      <c r="Q5" s="101"/>
      <c r="R5" s="101"/>
      <c r="S5" s="101"/>
      <c r="T5" s="101"/>
      <c r="U5" s="101"/>
    </row>
    <row r="6" spans="1:21" ht="15.75">
      <c r="A6" s="106" t="s">
        <v>3</v>
      </c>
      <c r="B6" s="107"/>
      <c r="C6" s="107"/>
      <c r="D6" s="102"/>
      <c r="E6" s="102"/>
      <c r="F6" s="102"/>
      <c r="G6" s="102"/>
      <c r="H6" s="102"/>
      <c r="I6" s="102"/>
      <c r="J6" s="102"/>
      <c r="K6" s="102"/>
      <c r="L6" s="118"/>
      <c r="M6" s="118"/>
      <c r="N6" s="118"/>
      <c r="O6" s="118"/>
      <c r="P6" s="118"/>
      <c r="Q6" s="118"/>
      <c r="R6" s="5" t="s">
        <v>4</v>
      </c>
      <c r="S6" s="134"/>
      <c r="T6" s="135"/>
      <c r="U6" s="135"/>
    </row>
    <row r="7" spans="2:14" ht="11.25" customHeight="1">
      <c r="B7" s="101"/>
      <c r="C7" s="101"/>
      <c r="E7" s="6" t="s">
        <v>59</v>
      </c>
      <c r="N7" s="6" t="s">
        <v>60</v>
      </c>
    </row>
    <row r="8" spans="1:21" ht="25.5" customHeight="1">
      <c r="A8" s="100" t="s">
        <v>52</v>
      </c>
      <c r="B8" s="101"/>
      <c r="C8" s="101"/>
      <c r="D8" s="101"/>
      <c r="E8" s="102"/>
      <c r="F8" s="102"/>
      <c r="G8" s="102"/>
      <c r="H8" s="102"/>
      <c r="I8" s="102"/>
      <c r="J8" s="102"/>
      <c r="K8" s="102"/>
      <c r="L8" s="102"/>
      <c r="M8" s="102"/>
      <c r="N8" s="7"/>
      <c r="O8" s="7"/>
      <c r="P8" s="8" t="s">
        <v>53</v>
      </c>
      <c r="Q8" s="7"/>
      <c r="R8" s="7"/>
      <c r="S8" s="135"/>
      <c r="T8" s="135"/>
      <c r="U8" s="135"/>
    </row>
    <row r="9" spans="2:21" ht="9" customHeight="1">
      <c r="B9" s="7"/>
      <c r="C9" s="7"/>
      <c r="D9" s="7"/>
      <c r="E9" s="7"/>
      <c r="F9" s="7"/>
      <c r="G9" s="7"/>
      <c r="H9" s="7"/>
      <c r="I9" s="7"/>
      <c r="J9" s="7"/>
      <c r="K9" s="7"/>
      <c r="L9" s="7"/>
      <c r="M9" s="7"/>
      <c r="N9" s="7"/>
      <c r="O9" s="7"/>
      <c r="P9" s="7"/>
      <c r="Q9" s="7"/>
      <c r="R9" s="7"/>
      <c r="S9" s="7"/>
      <c r="T9" s="7"/>
      <c r="U9" s="7"/>
    </row>
    <row r="10" spans="1:21" ht="15.75">
      <c r="A10" s="100" t="s">
        <v>5</v>
      </c>
      <c r="B10" s="101"/>
      <c r="C10" s="101"/>
      <c r="D10" s="101"/>
      <c r="E10" s="101"/>
      <c r="F10" s="101"/>
      <c r="G10" s="135"/>
      <c r="H10" s="135"/>
      <c r="I10" s="135"/>
      <c r="J10" s="135"/>
      <c r="K10" s="135"/>
      <c r="L10" s="135"/>
      <c r="M10" s="135"/>
      <c r="N10" s="135"/>
      <c r="O10" s="135"/>
      <c r="P10" s="135"/>
      <c r="Q10" s="135"/>
      <c r="R10" s="135"/>
      <c r="S10" s="135"/>
      <c r="T10" s="135"/>
      <c r="U10" s="135"/>
    </row>
    <row r="11" spans="2:8" ht="11.25" customHeight="1">
      <c r="B11" s="101"/>
      <c r="C11" s="101"/>
      <c r="D11" s="101"/>
      <c r="E11" s="101"/>
      <c r="F11" s="101"/>
      <c r="H11" s="6" t="s">
        <v>6</v>
      </c>
    </row>
    <row r="12" spans="2:21" ht="15.75">
      <c r="B12" s="101"/>
      <c r="C12" s="101"/>
      <c r="D12" s="101"/>
      <c r="E12" s="101"/>
      <c r="F12" s="101"/>
      <c r="G12" s="135"/>
      <c r="H12" s="102"/>
      <c r="I12" s="102"/>
      <c r="J12" s="102"/>
      <c r="K12" s="102"/>
      <c r="L12" s="102"/>
      <c r="M12" s="102"/>
      <c r="N12" s="135"/>
      <c r="O12" s="102"/>
      <c r="P12" s="102"/>
      <c r="Q12" s="102"/>
      <c r="R12" s="146"/>
      <c r="S12" s="147"/>
      <c r="T12" s="147"/>
      <c r="U12" s="147"/>
    </row>
    <row r="13" spans="2:18" ht="10.5" customHeight="1">
      <c r="B13" s="101"/>
      <c r="C13" s="101"/>
      <c r="D13" s="101"/>
      <c r="E13" s="101"/>
      <c r="F13" s="101"/>
      <c r="H13" s="6" t="s">
        <v>56</v>
      </c>
      <c r="I13" s="9"/>
      <c r="J13" s="9"/>
      <c r="K13" s="9"/>
      <c r="L13" s="9"/>
      <c r="M13" s="9"/>
      <c r="N13" s="6" t="s">
        <v>57</v>
      </c>
      <c r="O13" s="9"/>
      <c r="P13" s="9"/>
      <c r="Q13" s="9"/>
      <c r="R13" s="6" t="s">
        <v>58</v>
      </c>
    </row>
    <row r="14" spans="2:21" ht="15.75">
      <c r="B14" s="10"/>
      <c r="C14" s="148" t="s">
        <v>119</v>
      </c>
      <c r="D14" s="149"/>
      <c r="E14" s="10"/>
      <c r="F14" s="11" t="s">
        <v>121</v>
      </c>
      <c r="G14" s="11"/>
      <c r="H14" s="12"/>
      <c r="I14" s="13" t="s">
        <v>122</v>
      </c>
      <c r="J14" s="12"/>
      <c r="K14" s="13" t="s">
        <v>123</v>
      </c>
      <c r="L14" s="10"/>
      <c r="M14" s="14"/>
      <c r="N14" s="146"/>
      <c r="O14" s="152"/>
      <c r="P14" s="152"/>
      <c r="Q14" s="15"/>
      <c r="R14" s="118"/>
      <c r="S14" s="118"/>
      <c r="T14" s="118"/>
      <c r="U14" s="118"/>
    </row>
    <row r="15" spans="2:21" ht="10.5" customHeight="1">
      <c r="B15" s="6" t="s">
        <v>118</v>
      </c>
      <c r="C15" s="9"/>
      <c r="E15" s="6" t="s">
        <v>120</v>
      </c>
      <c r="G15" s="9"/>
      <c r="H15" s="16" t="s">
        <v>55</v>
      </c>
      <c r="J15" s="150" t="s">
        <v>124</v>
      </c>
      <c r="K15" s="151"/>
      <c r="L15" s="151"/>
      <c r="N15" s="153" t="s">
        <v>125</v>
      </c>
      <c r="O15" s="154"/>
      <c r="P15" s="154"/>
      <c r="Q15" s="9"/>
      <c r="S15" s="6" t="s">
        <v>54</v>
      </c>
      <c r="T15" s="9"/>
      <c r="U15" s="9"/>
    </row>
    <row r="16" spans="2:21" ht="8.25" customHeight="1">
      <c r="B16" s="9"/>
      <c r="C16" s="9"/>
      <c r="D16" s="9"/>
      <c r="E16" s="9"/>
      <c r="F16" s="9"/>
      <c r="G16" s="9"/>
      <c r="H16" s="9"/>
      <c r="I16" s="9"/>
      <c r="J16" s="9"/>
      <c r="K16" s="9"/>
      <c r="L16" s="9"/>
      <c r="M16" s="9"/>
      <c r="N16" s="9"/>
      <c r="O16" s="9"/>
      <c r="P16" s="9"/>
      <c r="Q16" s="9"/>
      <c r="R16" s="9"/>
      <c r="S16" s="9"/>
      <c r="T16" s="9"/>
      <c r="U16" s="9"/>
    </row>
    <row r="17" spans="1:20" ht="15.75">
      <c r="A17" s="8" t="s">
        <v>16</v>
      </c>
      <c r="B17" s="17"/>
      <c r="C17" s="17"/>
      <c r="D17" s="17"/>
      <c r="E17" s="17"/>
      <c r="F17" s="17"/>
      <c r="G17" s="17"/>
      <c r="H17" s="17"/>
      <c r="I17" s="17"/>
      <c r="J17" s="17"/>
      <c r="K17" s="17"/>
      <c r="L17" s="17"/>
      <c r="M17" s="17"/>
      <c r="N17" s="17"/>
      <c r="O17" s="17"/>
      <c r="P17" s="17"/>
      <c r="Q17" s="17"/>
      <c r="R17" s="17"/>
      <c r="S17" s="17"/>
      <c r="T17" s="17"/>
    </row>
    <row r="18" spans="2:21" ht="24" customHeight="1">
      <c r="B18" s="18" t="s">
        <v>17</v>
      </c>
      <c r="C18" s="114"/>
      <c r="D18" s="114"/>
      <c r="E18" s="114"/>
      <c r="F18" s="114"/>
      <c r="G18" s="114"/>
      <c r="H18" s="114"/>
      <c r="I18" s="114"/>
      <c r="J18" s="114"/>
      <c r="K18" s="114"/>
      <c r="L18" s="114"/>
      <c r="M18" s="114"/>
      <c r="N18" s="114"/>
      <c r="O18" s="114"/>
      <c r="P18" s="18" t="s">
        <v>19</v>
      </c>
      <c r="Q18" s="114"/>
      <c r="R18" s="114"/>
      <c r="S18" s="114"/>
      <c r="T18" s="114"/>
      <c r="U18" s="114"/>
    </row>
    <row r="19" spans="2:21" ht="15">
      <c r="B19" s="18" t="s">
        <v>18</v>
      </c>
      <c r="C19" s="136"/>
      <c r="D19" s="136"/>
      <c r="E19" s="136"/>
      <c r="F19" s="136"/>
      <c r="G19" s="136"/>
      <c r="H19" s="136"/>
      <c r="I19" s="136"/>
      <c r="J19" s="136"/>
      <c r="K19" s="136"/>
      <c r="L19" s="136"/>
      <c r="M19" s="136"/>
      <c r="N19" s="136"/>
      <c r="O19" s="136"/>
      <c r="P19" s="136"/>
      <c r="Q19" s="136"/>
      <c r="R19" s="136"/>
      <c r="S19" s="136"/>
      <c r="T19" s="136"/>
      <c r="U19" s="136"/>
    </row>
    <row r="20" spans="2:21" ht="15">
      <c r="B20" s="19" t="s">
        <v>135</v>
      </c>
      <c r="C20" s="20"/>
      <c r="D20" s="20"/>
      <c r="E20" s="20"/>
      <c r="F20" s="114"/>
      <c r="G20" s="114"/>
      <c r="H20" s="114"/>
      <c r="I20" s="114"/>
      <c r="J20" s="114"/>
      <c r="K20" s="114"/>
      <c r="L20" s="114"/>
      <c r="M20" s="114"/>
      <c r="N20" s="114"/>
      <c r="Q20" s="18"/>
      <c r="R20" s="21" t="s">
        <v>136</v>
      </c>
      <c r="S20" s="114"/>
      <c r="T20" s="114"/>
      <c r="U20" s="114"/>
    </row>
    <row r="21" spans="2:21" ht="10.5" customHeight="1">
      <c r="B21" s="113"/>
      <c r="C21" s="113"/>
      <c r="D21" s="113"/>
      <c r="E21" s="113"/>
      <c r="F21" s="113"/>
      <c r="G21" s="113"/>
      <c r="H21" s="113"/>
      <c r="I21" s="113"/>
      <c r="J21" s="113"/>
      <c r="K21" s="113"/>
      <c r="L21" s="113"/>
      <c r="M21" s="113"/>
      <c r="N21" s="113"/>
      <c r="O21" s="113"/>
      <c r="P21" s="113"/>
      <c r="Q21" s="113"/>
      <c r="R21" s="113"/>
      <c r="S21" s="113"/>
      <c r="T21" s="113"/>
      <c r="U21" s="113"/>
    </row>
    <row r="22" spans="2:21" ht="22.5" customHeight="1">
      <c r="B22" s="22" t="s">
        <v>137</v>
      </c>
      <c r="C22" s="19"/>
      <c r="D22" s="19"/>
      <c r="E22" s="20"/>
      <c r="F22" s="20"/>
      <c r="G22" s="20"/>
      <c r="H22" s="114"/>
      <c r="I22" s="114"/>
      <c r="J22" s="114"/>
      <c r="K22" s="114"/>
      <c r="L22" s="114"/>
      <c r="M22" s="114"/>
      <c r="N22" s="114"/>
      <c r="O22" s="114"/>
      <c r="P22" s="18" t="s">
        <v>19</v>
      </c>
      <c r="Q22" s="114"/>
      <c r="R22" s="114"/>
      <c r="S22" s="114"/>
      <c r="T22" s="114"/>
      <c r="U22" s="114"/>
    </row>
    <row r="23" spans="2:21" ht="15">
      <c r="B23" s="18" t="s">
        <v>18</v>
      </c>
      <c r="C23" s="114"/>
      <c r="D23" s="114"/>
      <c r="E23" s="114"/>
      <c r="F23" s="114"/>
      <c r="G23" s="114"/>
      <c r="H23" s="114"/>
      <c r="I23" s="114"/>
      <c r="J23" s="114"/>
      <c r="K23" s="114"/>
      <c r="L23" s="114"/>
      <c r="M23" s="114"/>
      <c r="N23" s="114"/>
      <c r="O23" s="114"/>
      <c r="P23" s="114"/>
      <c r="Q23" s="114"/>
      <c r="R23" s="114"/>
      <c r="S23" s="114"/>
      <c r="T23" s="114"/>
      <c r="U23" s="114"/>
    </row>
    <row r="24" spans="2:21" ht="15">
      <c r="B24" s="19" t="s">
        <v>135</v>
      </c>
      <c r="C24" s="20"/>
      <c r="D24" s="20"/>
      <c r="E24" s="20"/>
      <c r="F24" s="114"/>
      <c r="G24" s="114"/>
      <c r="H24" s="114"/>
      <c r="I24" s="114"/>
      <c r="J24" s="114"/>
      <c r="K24" s="114"/>
      <c r="L24" s="114"/>
      <c r="M24" s="114"/>
      <c r="N24" s="114"/>
      <c r="O24" s="20"/>
      <c r="P24" s="18"/>
      <c r="Q24" s="18"/>
      <c r="R24" s="21" t="s">
        <v>136</v>
      </c>
      <c r="S24" s="114"/>
      <c r="T24" s="114"/>
      <c r="U24" s="114"/>
    </row>
    <row r="25" spans="2:21" ht="10.5" customHeight="1">
      <c r="B25" s="113"/>
      <c r="C25" s="113"/>
      <c r="D25" s="113"/>
      <c r="E25" s="113"/>
      <c r="F25" s="113"/>
      <c r="G25" s="113"/>
      <c r="H25" s="113"/>
      <c r="I25" s="113"/>
      <c r="J25" s="113"/>
      <c r="K25" s="113"/>
      <c r="L25" s="113"/>
      <c r="M25" s="113"/>
      <c r="N25" s="113"/>
      <c r="O25" s="113"/>
      <c r="P25" s="113"/>
      <c r="Q25" s="113"/>
      <c r="R25" s="113"/>
      <c r="S25" s="113"/>
      <c r="T25" s="113"/>
      <c r="U25" s="113"/>
    </row>
    <row r="26" spans="2:21" ht="22.5" customHeight="1">
      <c r="B26" s="22" t="s">
        <v>138</v>
      </c>
      <c r="C26" s="19"/>
      <c r="D26" s="19"/>
      <c r="E26" s="20"/>
      <c r="F26" s="20"/>
      <c r="G26" s="114"/>
      <c r="H26" s="114"/>
      <c r="I26" s="114"/>
      <c r="J26" s="114"/>
      <c r="K26" s="114"/>
      <c r="L26" s="114"/>
      <c r="M26" s="114"/>
      <c r="N26" s="114"/>
      <c r="O26" s="114"/>
      <c r="P26" s="23" t="s">
        <v>19</v>
      </c>
      <c r="Q26" s="114"/>
      <c r="R26" s="114"/>
      <c r="S26" s="114"/>
      <c r="T26" s="114"/>
      <c r="U26" s="114"/>
    </row>
    <row r="27" spans="2:21" ht="15">
      <c r="B27" s="18" t="s">
        <v>18</v>
      </c>
      <c r="C27" s="114"/>
      <c r="D27" s="102"/>
      <c r="E27" s="102"/>
      <c r="F27" s="102"/>
      <c r="G27" s="102"/>
      <c r="H27" s="102"/>
      <c r="I27" s="102"/>
      <c r="J27" s="102"/>
      <c r="K27" s="102"/>
      <c r="L27" s="102"/>
      <c r="M27" s="102"/>
      <c r="N27" s="102"/>
      <c r="O27" s="102"/>
      <c r="P27" s="102"/>
      <c r="Q27" s="102"/>
      <c r="R27" s="102"/>
      <c r="S27" s="102"/>
      <c r="T27" s="102"/>
      <c r="U27" s="102"/>
    </row>
    <row r="28" spans="2:21" ht="9" customHeight="1">
      <c r="B28" s="18"/>
      <c r="C28" s="24"/>
      <c r="D28" s="24"/>
      <c r="E28" s="24"/>
      <c r="F28" s="24"/>
      <c r="G28" s="24"/>
      <c r="H28" s="24"/>
      <c r="I28" s="24"/>
      <c r="J28" s="24"/>
      <c r="K28" s="24"/>
      <c r="L28" s="24"/>
      <c r="M28" s="24"/>
      <c r="N28" s="24"/>
      <c r="O28" s="24"/>
      <c r="P28" s="18"/>
      <c r="Q28" s="18"/>
      <c r="R28" s="24"/>
      <c r="S28" s="24"/>
      <c r="T28" s="24"/>
      <c r="U28" s="24"/>
    </row>
    <row r="29" spans="1:21" ht="24" customHeight="1">
      <c r="A29" s="100" t="s">
        <v>139</v>
      </c>
      <c r="B29" s="101"/>
      <c r="C29" s="101"/>
      <c r="D29" s="101"/>
      <c r="E29" s="101"/>
      <c r="F29" s="101"/>
      <c r="G29" s="101"/>
      <c r="H29" s="101"/>
      <c r="I29" s="101"/>
      <c r="J29" s="101"/>
      <c r="K29" s="101"/>
      <c r="L29" s="101"/>
      <c r="M29" s="101"/>
      <c r="N29" s="101"/>
      <c r="O29" s="101"/>
      <c r="P29" s="101"/>
      <c r="Q29" s="101"/>
      <c r="R29" s="101"/>
      <c r="S29" s="101"/>
      <c r="T29" s="101"/>
      <c r="U29" s="101"/>
    </row>
    <row r="30" spans="1:22" ht="12.75">
      <c r="A30" s="25"/>
      <c r="B30" s="144" t="s">
        <v>7</v>
      </c>
      <c r="C30" s="144"/>
      <c r="D30" s="144"/>
      <c r="E30" s="144"/>
      <c r="F30" s="144"/>
      <c r="G30" s="26"/>
      <c r="H30" s="111" t="s">
        <v>8</v>
      </c>
      <c r="I30" s="111"/>
      <c r="J30" s="111"/>
      <c r="K30" s="111"/>
      <c r="L30" s="111"/>
      <c r="M30" s="25"/>
      <c r="N30" s="111" t="s">
        <v>126</v>
      </c>
      <c r="O30" s="111"/>
      <c r="P30" s="111"/>
      <c r="Q30" s="111"/>
      <c r="R30" s="26"/>
      <c r="S30" s="27" t="s">
        <v>9</v>
      </c>
      <c r="U30" s="7"/>
      <c r="V30" s="28"/>
    </row>
    <row r="31" spans="2:21" ht="7.5" customHeight="1">
      <c r="B31" s="101"/>
      <c r="C31" s="101"/>
      <c r="D31" s="101"/>
      <c r="E31" s="101"/>
      <c r="F31" s="101"/>
      <c r="G31" s="101"/>
      <c r="H31" s="101"/>
      <c r="I31" s="101"/>
      <c r="J31" s="101"/>
      <c r="K31" s="101"/>
      <c r="L31" s="101"/>
      <c r="M31" s="101"/>
      <c r="N31" s="101"/>
      <c r="O31" s="101"/>
      <c r="P31" s="101"/>
      <c r="Q31" s="101"/>
      <c r="R31" s="101"/>
      <c r="S31" s="101"/>
      <c r="T31" s="101"/>
      <c r="U31" s="101"/>
    </row>
    <row r="32" spans="1:21" ht="21" customHeight="1">
      <c r="A32" s="8" t="s">
        <v>10</v>
      </c>
      <c r="C32" s="17"/>
      <c r="D32" s="17"/>
      <c r="E32" s="17"/>
      <c r="F32" s="17"/>
      <c r="G32" s="17"/>
      <c r="H32" s="17"/>
      <c r="I32" s="17"/>
      <c r="J32" s="141"/>
      <c r="K32" s="141"/>
      <c r="L32" s="141"/>
      <c r="M32" s="4" t="s">
        <v>11</v>
      </c>
      <c r="Q32" s="17"/>
      <c r="R32" s="17"/>
      <c r="S32" s="17"/>
      <c r="T32" s="17"/>
      <c r="U32" s="17"/>
    </row>
    <row r="33" spans="2:21" ht="15">
      <c r="B33" s="141"/>
      <c r="C33" s="141"/>
      <c r="D33" s="141"/>
      <c r="F33" s="141"/>
      <c r="G33" s="141"/>
      <c r="H33" s="141"/>
      <c r="I33" s="7"/>
      <c r="J33" s="140"/>
      <c r="K33" s="140"/>
      <c r="L33" s="140"/>
      <c r="M33" s="4" t="s">
        <v>12</v>
      </c>
      <c r="Q33" s="7"/>
      <c r="R33" s="7"/>
      <c r="S33" s="7"/>
      <c r="T33" s="7"/>
      <c r="U33" s="7"/>
    </row>
    <row r="34" spans="17:21" ht="10.5" customHeight="1">
      <c r="Q34" s="7"/>
      <c r="R34" s="7"/>
      <c r="S34" s="7"/>
      <c r="T34" s="7"/>
      <c r="U34" s="7"/>
    </row>
    <row r="35" spans="2:21" ht="15.75">
      <c r="B35" s="5" t="s">
        <v>13</v>
      </c>
      <c r="R35" s="7"/>
      <c r="S35" s="7"/>
      <c r="T35" s="7"/>
      <c r="U35" s="7"/>
    </row>
    <row r="36" spans="2:21" ht="17.25" customHeight="1">
      <c r="B36" s="108">
        <v>1</v>
      </c>
      <c r="C36" s="109"/>
      <c r="D36" s="109"/>
      <c r="E36" s="110"/>
      <c r="F36" s="112">
        <v>2</v>
      </c>
      <c r="G36" s="112"/>
      <c r="H36" s="112">
        <v>3</v>
      </c>
      <c r="I36" s="112"/>
      <c r="J36" s="112"/>
      <c r="K36" s="112"/>
      <c r="L36" s="112"/>
      <c r="M36" s="29">
        <v>4</v>
      </c>
      <c r="N36" s="29">
        <v>5</v>
      </c>
      <c r="O36" s="112">
        <v>6</v>
      </c>
      <c r="P36" s="112"/>
      <c r="Q36" s="112">
        <v>7</v>
      </c>
      <c r="R36" s="112"/>
      <c r="S36" s="112">
        <v>8</v>
      </c>
      <c r="T36" s="112"/>
      <c r="U36" s="112"/>
    </row>
    <row r="37" spans="2:21" ht="39" customHeight="1">
      <c r="B37" s="138" t="s">
        <v>140</v>
      </c>
      <c r="C37" s="138"/>
      <c r="D37" s="138"/>
      <c r="E37" s="139"/>
      <c r="F37" s="124" t="s">
        <v>20</v>
      </c>
      <c r="G37" s="124"/>
      <c r="H37" s="125" t="s">
        <v>141</v>
      </c>
      <c r="I37" s="125"/>
      <c r="J37" s="125"/>
      <c r="K37" s="125"/>
      <c r="L37" s="125"/>
      <c r="M37" s="30" t="s">
        <v>142</v>
      </c>
      <c r="N37" s="30" t="s">
        <v>143</v>
      </c>
      <c r="O37" s="143" t="s">
        <v>144</v>
      </c>
      <c r="P37" s="143"/>
      <c r="Q37" s="124" t="s">
        <v>44</v>
      </c>
      <c r="R37" s="124"/>
      <c r="S37" s="119" t="s">
        <v>145</v>
      </c>
      <c r="T37" s="120"/>
      <c r="U37" s="121"/>
    </row>
    <row r="38" spans="2:21" ht="15.75" customHeight="1">
      <c r="B38" s="31" t="s">
        <v>73</v>
      </c>
      <c r="C38" s="32"/>
      <c r="D38" s="32"/>
      <c r="E38" s="33"/>
      <c r="F38" s="122"/>
      <c r="G38" s="122"/>
      <c r="H38" s="122"/>
      <c r="I38" s="122"/>
      <c r="J38" s="122"/>
      <c r="K38" s="122"/>
      <c r="L38" s="122"/>
      <c r="M38" s="34">
        <f>VLOOKUP($B38,lookups!$B$17:$E$35,2,FALSE)</f>
        <v>0</v>
      </c>
      <c r="N38" s="34">
        <f>VLOOKUP($B38,lookups!$B$17:$E$35,3,FALSE)</f>
        <v>0</v>
      </c>
      <c r="O38" s="123">
        <f>VLOOKUP($B38,lookups!$B$17:$E$35,4,FALSE)</f>
        <v>0</v>
      </c>
      <c r="P38" s="123" t="e">
        <f>VLOOKUP($B$38,lookups!$A$17:$E$27,4,FALSE)</f>
        <v>#N/A</v>
      </c>
      <c r="Q38" s="122"/>
      <c r="R38" s="122"/>
      <c r="S38" s="145">
        <f>F38*O38*Q38</f>
        <v>0</v>
      </c>
      <c r="T38" s="145"/>
      <c r="U38" s="145"/>
    </row>
    <row r="39" spans="2:21" ht="15.75" customHeight="1">
      <c r="B39" s="31" t="s">
        <v>73</v>
      </c>
      <c r="C39" s="35"/>
      <c r="D39" s="35"/>
      <c r="E39" s="36"/>
      <c r="F39" s="122"/>
      <c r="G39" s="122"/>
      <c r="H39" s="122"/>
      <c r="I39" s="122"/>
      <c r="J39" s="122"/>
      <c r="K39" s="122"/>
      <c r="L39" s="122"/>
      <c r="M39" s="34">
        <f>VLOOKUP($B39,lookups!$B$17:$E$35,2,FALSE)</f>
        <v>0</v>
      </c>
      <c r="N39" s="34">
        <f>VLOOKUP($B39,lookups!$B$17:$E$35,3,FALSE)</f>
        <v>0</v>
      </c>
      <c r="O39" s="123">
        <f>VLOOKUP($B39,lookups!$B$17:$E$35,4,FALSE)</f>
        <v>0</v>
      </c>
      <c r="P39" s="123" t="e">
        <f>VLOOKUP($B$38,lookups!$A$17:$E$27,4,FALSE)</f>
        <v>#N/A</v>
      </c>
      <c r="Q39" s="122"/>
      <c r="R39" s="122"/>
      <c r="S39" s="145">
        <f>F39*O39*Q39</f>
        <v>0</v>
      </c>
      <c r="T39" s="145"/>
      <c r="U39" s="145"/>
    </row>
    <row r="40" spans="2:21" ht="15.75" customHeight="1">
      <c r="B40" s="31" t="s">
        <v>73</v>
      </c>
      <c r="C40" s="35"/>
      <c r="D40" s="35"/>
      <c r="E40" s="36"/>
      <c r="F40" s="122"/>
      <c r="G40" s="122"/>
      <c r="H40" s="122"/>
      <c r="I40" s="122"/>
      <c r="J40" s="122"/>
      <c r="K40" s="122"/>
      <c r="L40" s="122"/>
      <c r="M40" s="34">
        <f>VLOOKUP($B40,lookups!$B$17:$E$35,2,FALSE)</f>
        <v>0</v>
      </c>
      <c r="N40" s="34">
        <f>VLOOKUP($B40,lookups!$B$17:$E$35,3,FALSE)</f>
        <v>0</v>
      </c>
      <c r="O40" s="123">
        <f>VLOOKUP($B40,lookups!$B$17:$E$35,4,FALSE)</f>
        <v>0</v>
      </c>
      <c r="P40" s="123" t="e">
        <f>VLOOKUP($B$38,lookups!$A$17:$E$27,4,FALSE)</f>
        <v>#N/A</v>
      </c>
      <c r="Q40" s="122"/>
      <c r="R40" s="122"/>
      <c r="S40" s="145">
        <f>F40*O40*Q40</f>
        <v>0</v>
      </c>
      <c r="T40" s="145"/>
      <c r="U40" s="145"/>
    </row>
    <row r="41" spans="2:21" ht="15.75" customHeight="1">
      <c r="B41" s="155"/>
      <c r="C41" s="156"/>
      <c r="D41" s="156"/>
      <c r="E41" s="157"/>
      <c r="F41" s="122"/>
      <c r="G41" s="122"/>
      <c r="H41" s="122"/>
      <c r="I41" s="122"/>
      <c r="J41" s="122"/>
      <c r="K41" s="122"/>
      <c r="L41" s="122"/>
      <c r="M41" s="37"/>
      <c r="N41" s="37"/>
      <c r="O41" s="137"/>
      <c r="P41" s="137"/>
      <c r="Q41" s="122"/>
      <c r="R41" s="122"/>
      <c r="S41" s="142"/>
      <c r="T41" s="142"/>
      <c r="U41" s="142"/>
    </row>
    <row r="42" spans="2:21" ht="15.75" customHeight="1">
      <c r="B42" s="115"/>
      <c r="C42" s="116"/>
      <c r="D42" s="116"/>
      <c r="E42" s="117"/>
      <c r="F42" s="122"/>
      <c r="G42" s="122"/>
      <c r="H42" s="122"/>
      <c r="I42" s="122"/>
      <c r="J42" s="122"/>
      <c r="K42" s="122"/>
      <c r="L42" s="122"/>
      <c r="M42" s="37"/>
      <c r="N42" s="37"/>
      <c r="O42" s="137"/>
      <c r="P42" s="137"/>
      <c r="Q42" s="122"/>
      <c r="R42" s="122"/>
      <c r="S42" s="142"/>
      <c r="T42" s="142"/>
      <c r="U42" s="142"/>
    </row>
    <row r="43" spans="2:21" ht="15">
      <c r="B43" s="126"/>
      <c r="C43" s="126"/>
      <c r="D43" s="126"/>
      <c r="E43" s="126"/>
      <c r="F43" s="126"/>
      <c r="G43" s="126"/>
      <c r="H43" s="129" t="s">
        <v>90</v>
      </c>
      <c r="I43" s="130"/>
      <c r="J43" s="130"/>
      <c r="K43" s="130"/>
      <c r="L43" s="130"/>
      <c r="M43" s="130"/>
      <c r="N43" s="130"/>
      <c r="O43" s="130"/>
      <c r="P43" s="130"/>
      <c r="Q43" s="130"/>
      <c r="R43" s="130"/>
      <c r="S43" s="131">
        <f>SUM(S38:U42)</f>
        <v>0</v>
      </c>
      <c r="T43" s="132"/>
      <c r="U43" s="133"/>
    </row>
    <row r="44" spans="1:21" ht="14.25" customHeight="1">
      <c r="A44" s="5" t="s">
        <v>146</v>
      </c>
      <c r="I44" s="127"/>
      <c r="J44" s="128"/>
      <c r="K44" s="128"/>
      <c r="L44" s="18" t="s">
        <v>15</v>
      </c>
      <c r="O44" s="101"/>
      <c r="P44" s="101"/>
      <c r="Q44" s="101"/>
      <c r="R44" s="101"/>
      <c r="S44" s="101"/>
      <c r="T44" s="101"/>
      <c r="U44" s="101"/>
    </row>
    <row r="45" spans="2:21" ht="6" customHeight="1">
      <c r="B45" s="101" t="s">
        <v>2</v>
      </c>
      <c r="C45" s="101"/>
      <c r="D45" s="101"/>
      <c r="E45" s="101"/>
      <c r="F45" s="101"/>
      <c r="G45" s="101"/>
      <c r="H45" s="101"/>
      <c r="I45" s="101"/>
      <c r="J45" s="101"/>
      <c r="K45" s="101"/>
      <c r="L45" s="101"/>
      <c r="M45" s="101"/>
      <c r="N45" s="101"/>
      <c r="O45" s="101"/>
      <c r="P45" s="101"/>
      <c r="Q45" s="101"/>
      <c r="R45" s="101"/>
      <c r="S45" s="101"/>
      <c r="T45" s="101"/>
      <c r="U45" s="101"/>
    </row>
    <row r="46" spans="1:21" ht="15.75">
      <c r="A46" s="5" t="s">
        <v>147</v>
      </c>
      <c r="O46" s="102"/>
      <c r="P46" s="102"/>
      <c r="Q46" s="102"/>
      <c r="R46" s="102"/>
      <c r="S46" s="102"/>
      <c r="T46" s="102"/>
      <c r="U46" s="102"/>
    </row>
    <row r="47" spans="1:21" ht="21.75" customHeight="1">
      <c r="A47" s="102"/>
      <c r="B47" s="102"/>
      <c r="C47" s="102"/>
      <c r="D47" s="102"/>
      <c r="E47" s="102"/>
      <c r="F47" s="102"/>
      <c r="G47" s="102"/>
      <c r="H47" s="102"/>
      <c r="I47" s="102"/>
      <c r="J47" s="102"/>
      <c r="K47" s="102"/>
      <c r="L47" s="102"/>
      <c r="M47" s="102"/>
      <c r="N47" s="102"/>
      <c r="O47" s="102"/>
      <c r="P47" s="102"/>
      <c r="Q47" s="102"/>
      <c r="R47" s="102"/>
      <c r="S47" s="102"/>
      <c r="T47" s="102"/>
      <c r="U47" s="102"/>
    </row>
    <row r="48" spans="1:21" ht="8.25" customHeight="1">
      <c r="A48" s="38"/>
      <c r="C48" s="39"/>
      <c r="D48" s="39"/>
      <c r="E48" s="39"/>
      <c r="F48" s="39"/>
      <c r="G48" s="39"/>
      <c r="H48" s="39"/>
      <c r="I48" s="39"/>
      <c r="J48" s="39"/>
      <c r="K48" s="39"/>
      <c r="L48" s="39"/>
      <c r="M48" s="39"/>
      <c r="N48" s="39"/>
      <c r="O48" s="39"/>
      <c r="P48" s="39"/>
      <c r="Q48" s="39"/>
      <c r="R48" s="39"/>
      <c r="T48" s="38"/>
      <c r="U48" s="39"/>
    </row>
    <row r="49" spans="2:22" ht="12.75">
      <c r="B49" s="7"/>
      <c r="C49" s="7"/>
      <c r="D49" s="7"/>
      <c r="E49" s="7"/>
      <c r="F49" s="7"/>
      <c r="G49" s="7"/>
      <c r="H49" s="7"/>
      <c r="I49" s="7"/>
      <c r="J49" s="7"/>
      <c r="K49" s="7"/>
      <c r="L49" s="7"/>
      <c r="M49" s="7"/>
      <c r="N49" s="7"/>
      <c r="O49" s="7"/>
      <c r="P49" s="7"/>
      <c r="Q49" s="7"/>
      <c r="R49" s="7"/>
      <c r="S49" s="7"/>
      <c r="T49" s="7"/>
      <c r="U49" s="7"/>
      <c r="V49" s="4" t="s">
        <v>2</v>
      </c>
    </row>
    <row r="50" ht="12.75">
      <c r="C50" s="4" t="s">
        <v>2</v>
      </c>
    </row>
  </sheetData>
  <sheetProtection password="9A61" sheet="1" objects="1" scenarios="1"/>
  <mergeCells count="96">
    <mergeCell ref="N14:P14"/>
    <mergeCell ref="N15:P15"/>
    <mergeCell ref="B41:E41"/>
    <mergeCell ref="O41:P41"/>
    <mergeCell ref="F24:N24"/>
    <mergeCell ref="F41:G41"/>
    <mergeCell ref="G26:O26"/>
    <mergeCell ref="H39:L39"/>
    <mergeCell ref="J32:L32"/>
    <mergeCell ref="C27:U27"/>
    <mergeCell ref="R14:U14"/>
    <mergeCell ref="C18:O18"/>
    <mergeCell ref="H41:L41"/>
    <mergeCell ref="S39:U39"/>
    <mergeCell ref="S41:U41"/>
    <mergeCell ref="F39:G39"/>
    <mergeCell ref="O39:P39"/>
    <mergeCell ref="O40:P40"/>
    <mergeCell ref="C14:D14"/>
    <mergeCell ref="J15:L15"/>
    <mergeCell ref="B7:C7"/>
    <mergeCell ref="B11:F13"/>
    <mergeCell ref="G12:M12"/>
    <mergeCell ref="G10:U10"/>
    <mergeCell ref="R12:U12"/>
    <mergeCell ref="N12:Q12"/>
    <mergeCell ref="S8:U8"/>
    <mergeCell ref="A10:F10"/>
    <mergeCell ref="E8:M8"/>
    <mergeCell ref="B25:U25"/>
    <mergeCell ref="B33:D33"/>
    <mergeCell ref="Q26:U26"/>
    <mergeCell ref="B30:F30"/>
    <mergeCell ref="S40:U40"/>
    <mergeCell ref="Q39:R39"/>
    <mergeCell ref="Q38:R38"/>
    <mergeCell ref="B31:U31"/>
    <mergeCell ref="S38:U38"/>
    <mergeCell ref="Q36:R36"/>
    <mergeCell ref="J33:L33"/>
    <mergeCell ref="F33:H33"/>
    <mergeCell ref="O46:U46"/>
    <mergeCell ref="S42:U42"/>
    <mergeCell ref="F40:G40"/>
    <mergeCell ref="Q40:R40"/>
    <mergeCell ref="Q42:R42"/>
    <mergeCell ref="Q41:R41"/>
    <mergeCell ref="Q37:R37"/>
    <mergeCell ref="O37:P37"/>
    <mergeCell ref="S6:U6"/>
    <mergeCell ref="D6:K6"/>
    <mergeCell ref="S24:U24"/>
    <mergeCell ref="Q18:U18"/>
    <mergeCell ref="C19:U19"/>
    <mergeCell ref="H42:L42"/>
    <mergeCell ref="O42:P42"/>
    <mergeCell ref="F42:G42"/>
    <mergeCell ref="H40:L40"/>
    <mergeCell ref="B37:E37"/>
    <mergeCell ref="B43:E43"/>
    <mergeCell ref="I44:K44"/>
    <mergeCell ref="O44:U45"/>
    <mergeCell ref="B45:N45"/>
    <mergeCell ref="F43:G43"/>
    <mergeCell ref="H43:R43"/>
    <mergeCell ref="S43:U43"/>
    <mergeCell ref="B42:E42"/>
    <mergeCell ref="H22:O22"/>
    <mergeCell ref="B5:U5"/>
    <mergeCell ref="L6:Q6"/>
    <mergeCell ref="S37:U37"/>
    <mergeCell ref="F38:G38"/>
    <mergeCell ref="H38:L38"/>
    <mergeCell ref="O38:P38"/>
    <mergeCell ref="F37:G37"/>
    <mergeCell ref="H37:L37"/>
    <mergeCell ref="S36:U36"/>
    <mergeCell ref="F36:G36"/>
    <mergeCell ref="H36:L36"/>
    <mergeCell ref="O36:P36"/>
    <mergeCell ref="A8:D8"/>
    <mergeCell ref="B21:U21"/>
    <mergeCell ref="S20:U20"/>
    <mergeCell ref="C23:U23"/>
    <mergeCell ref="Q22:U22"/>
    <mergeCell ref="F20:N20"/>
    <mergeCell ref="A3:U3"/>
    <mergeCell ref="A47:U47"/>
    <mergeCell ref="A1:U1"/>
    <mergeCell ref="A2:U2"/>
    <mergeCell ref="A4:U4"/>
    <mergeCell ref="A6:C6"/>
    <mergeCell ref="B36:E36"/>
    <mergeCell ref="N30:Q30"/>
    <mergeCell ref="H30:L30"/>
    <mergeCell ref="A29:U29"/>
  </mergeCells>
  <printOptions/>
  <pageMargins left="0.5" right="0.5" top="0.5" bottom="0.5" header="0.3" footer="0.3"/>
  <pageSetup fitToHeight="1" fitToWidth="1" horizontalDpi="300" verticalDpi="300" orientation="portrait" scale="88" r:id="rId4"/>
  <headerFooter alignWithMargins="0">
    <oddFooter>&amp;L&amp;"-,Regular"&amp;8 09/2015 jk&amp;R&amp;"-,Regular"&amp;8DNR Form 542-4000</oddFooter>
  </headerFooter>
  <drawing r:id="rId3"/>
  <legacyDrawing r:id="rId2"/>
  <oleObjects>
    <oleObject progId="Word.Document.8" shapeId="2064739" r:id="rId1"/>
  </oleObjects>
</worksheet>
</file>

<file path=xl/worksheets/sheet3.xml><?xml version="1.0" encoding="utf-8"?>
<worksheet xmlns="http://schemas.openxmlformats.org/spreadsheetml/2006/main" xmlns:r="http://schemas.openxmlformats.org/officeDocument/2006/relationships">
  <sheetPr codeName="Sheet2"/>
  <dimension ref="A1:S47"/>
  <sheetViews>
    <sheetView showGridLines="0" view="pageLayout" zoomScaleSheetLayoutView="100" workbookViewId="0" topLeftCell="A23">
      <selection activeCell="B25" sqref="B25:I25"/>
    </sheetView>
  </sheetViews>
  <sheetFormatPr defaultColWidth="9.140625" defaultRowHeight="12.75"/>
  <cols>
    <col min="1" max="1" width="4.140625" style="4" customWidth="1"/>
    <col min="2" max="2" width="2.57421875" style="4" customWidth="1"/>
    <col min="3" max="3" width="3.7109375" style="4" customWidth="1"/>
    <col min="4" max="4" width="9.00390625" style="4" customWidth="1"/>
    <col min="5" max="5" width="5.7109375" style="4" customWidth="1"/>
    <col min="6" max="6" width="2.8515625" style="4" customWidth="1"/>
    <col min="7" max="7" width="5.57421875" style="4" customWidth="1"/>
    <col min="8" max="8" width="5.8515625" style="4" customWidth="1"/>
    <col min="9" max="9" width="4.140625" style="4" customWidth="1"/>
    <col min="10" max="10" width="4.00390625" style="4" customWidth="1"/>
    <col min="11" max="11" width="5.140625" style="4" customWidth="1"/>
    <col min="12" max="12" width="11.140625" style="4" customWidth="1"/>
    <col min="13" max="13" width="11.00390625" style="4" customWidth="1"/>
    <col min="14" max="15" width="11.140625" style="4" customWidth="1"/>
    <col min="16" max="28" width="4.8515625" style="4" customWidth="1"/>
    <col min="29" max="50" width="3.7109375" style="4" customWidth="1"/>
    <col min="51" max="16384" width="9.140625" style="4" customWidth="1"/>
  </cols>
  <sheetData>
    <row r="1" spans="1:15" ht="18.75">
      <c r="A1" s="103" t="s">
        <v>0</v>
      </c>
      <c r="B1" s="103"/>
      <c r="C1" s="103"/>
      <c r="D1" s="103"/>
      <c r="E1" s="103"/>
      <c r="F1" s="103"/>
      <c r="G1" s="103"/>
      <c r="H1" s="103"/>
      <c r="I1" s="103"/>
      <c r="J1" s="103"/>
      <c r="K1" s="103"/>
      <c r="L1" s="103"/>
      <c r="M1" s="103"/>
      <c r="N1" s="103"/>
      <c r="O1" s="103"/>
    </row>
    <row r="2" spans="1:15" ht="15.75">
      <c r="A2" s="40"/>
      <c r="B2" s="192" t="s">
        <v>106</v>
      </c>
      <c r="C2" s="192"/>
      <c r="D2" s="192"/>
      <c r="E2" s="192"/>
      <c r="F2" s="192"/>
      <c r="G2" s="192"/>
      <c r="H2" s="192"/>
      <c r="I2" s="192"/>
      <c r="J2" s="192"/>
      <c r="K2" s="192"/>
      <c r="L2" s="192"/>
      <c r="M2" s="192"/>
      <c r="N2" s="192"/>
      <c r="O2" s="192"/>
    </row>
    <row r="3" spans="1:15" ht="52.5" customHeight="1">
      <c r="A3" s="190" t="s">
        <v>148</v>
      </c>
      <c r="B3" s="191"/>
      <c r="C3" s="191"/>
      <c r="D3" s="191"/>
      <c r="E3" s="191"/>
      <c r="F3" s="191"/>
      <c r="G3" s="191"/>
      <c r="H3" s="191"/>
      <c r="I3" s="191"/>
      <c r="J3" s="191"/>
      <c r="K3" s="191"/>
      <c r="L3" s="191"/>
      <c r="M3" s="191"/>
      <c r="N3" s="191"/>
      <c r="O3" s="191"/>
    </row>
    <row r="4" ht="6.75" customHeight="1"/>
    <row r="5" spans="1:15" ht="20.25">
      <c r="A5" s="85" t="s">
        <v>149</v>
      </c>
      <c r="B5" s="7"/>
      <c r="C5" s="7"/>
      <c r="D5" s="7"/>
      <c r="E5" s="7"/>
      <c r="F5" s="7"/>
      <c r="G5" s="7"/>
      <c r="H5" s="7"/>
      <c r="I5" s="7"/>
      <c r="J5" s="189"/>
      <c r="K5" s="189"/>
      <c r="L5" s="189"/>
      <c r="M5" s="189"/>
      <c r="N5" s="189"/>
      <c r="O5" s="189"/>
    </row>
    <row r="6" ht="9.75" customHeight="1">
      <c r="L6" s="9" t="s">
        <v>22</v>
      </c>
    </row>
    <row r="7" ht="5.25" customHeight="1">
      <c r="M7" s="9"/>
    </row>
    <row r="8" spans="1:15" ht="15" customHeight="1">
      <c r="A8" s="42" t="s">
        <v>150</v>
      </c>
      <c r="G8" s="43"/>
      <c r="H8" s="44" t="s">
        <v>116</v>
      </c>
      <c r="I8" s="45"/>
      <c r="J8" s="45"/>
      <c r="K8" s="45"/>
      <c r="L8" s="45"/>
      <c r="M8" s="43"/>
      <c r="N8" s="46" t="s">
        <v>23</v>
      </c>
      <c r="O8" s="47"/>
    </row>
    <row r="9" spans="1:15" ht="5.25" customHeight="1">
      <c r="A9" s="48"/>
      <c r="B9" s="43"/>
      <c r="C9" s="43"/>
      <c r="D9" s="43"/>
      <c r="E9" s="43"/>
      <c r="F9" s="43"/>
      <c r="G9" s="43"/>
      <c r="H9" s="49"/>
      <c r="I9" s="49"/>
      <c r="J9" s="49"/>
      <c r="K9" s="49"/>
      <c r="L9" s="49"/>
      <c r="M9" s="50"/>
      <c r="N9" s="51"/>
      <c r="O9" s="49"/>
    </row>
    <row r="10" spans="1:15" ht="16.5" customHeight="1">
      <c r="A10" s="52" t="s">
        <v>151</v>
      </c>
      <c r="B10" s="53"/>
      <c r="C10" s="53"/>
      <c r="D10" s="53"/>
      <c r="E10" s="54" t="s">
        <v>46</v>
      </c>
      <c r="F10" s="55"/>
      <c r="G10" s="56"/>
      <c r="H10" s="56"/>
      <c r="I10" s="56"/>
      <c r="J10" s="55"/>
      <c r="K10" s="55"/>
      <c r="L10" s="57"/>
      <c r="N10" s="46" t="s">
        <v>24</v>
      </c>
      <c r="O10" s="58">
        <f>VLOOKUP(E10,lookups!B5:C11,2,FALSE)</f>
        <v>0</v>
      </c>
    </row>
    <row r="11" spans="1:15" ht="15" customHeight="1">
      <c r="A11" s="42" t="s">
        <v>152</v>
      </c>
      <c r="H11" s="102"/>
      <c r="I11" s="102"/>
      <c r="J11" s="102"/>
      <c r="K11" s="102"/>
      <c r="L11" s="102"/>
      <c r="M11" s="102"/>
      <c r="N11" s="102"/>
      <c r="O11" s="102"/>
    </row>
    <row r="12" spans="1:15" ht="15" customHeight="1">
      <c r="A12" s="59"/>
      <c r="H12" s="28"/>
      <c r="I12" s="39"/>
      <c r="J12" s="39"/>
      <c r="K12" s="39"/>
      <c r="L12" s="39"/>
      <c r="M12" s="39"/>
      <c r="N12" s="39"/>
      <c r="O12" s="39"/>
    </row>
    <row r="13" spans="1:19" ht="18">
      <c r="A13" s="5" t="s">
        <v>62</v>
      </c>
      <c r="M13" s="60" t="s">
        <v>153</v>
      </c>
      <c r="S13" s="4" t="s">
        <v>2</v>
      </c>
    </row>
    <row r="14" spans="1:15" ht="12.75" customHeight="1">
      <c r="A14" s="177" t="s">
        <v>154</v>
      </c>
      <c r="B14" s="178"/>
      <c r="C14" s="178"/>
      <c r="D14" s="178"/>
      <c r="E14" s="178"/>
      <c r="F14" s="178"/>
      <c r="G14" s="178"/>
      <c r="H14" s="178"/>
      <c r="I14" s="178"/>
      <c r="J14" s="178"/>
      <c r="K14" s="179"/>
      <c r="M14" s="166" t="s">
        <v>27</v>
      </c>
      <c r="N14" s="162" t="s">
        <v>14</v>
      </c>
      <c r="O14" s="162" t="s">
        <v>155</v>
      </c>
    </row>
    <row r="15" spans="1:15" ht="12.75">
      <c r="A15" s="180"/>
      <c r="B15" s="181"/>
      <c r="C15" s="181"/>
      <c r="D15" s="181"/>
      <c r="E15" s="181"/>
      <c r="F15" s="181"/>
      <c r="G15" s="181"/>
      <c r="H15" s="181"/>
      <c r="I15" s="181"/>
      <c r="J15" s="181"/>
      <c r="K15" s="182"/>
      <c r="M15" s="167"/>
      <c r="N15" s="163"/>
      <c r="O15" s="163"/>
    </row>
    <row r="16" spans="1:15" ht="14.25" customHeight="1" hidden="1">
      <c r="A16" s="183"/>
      <c r="B16" s="184"/>
      <c r="C16" s="184"/>
      <c r="D16" s="184"/>
      <c r="E16" s="184"/>
      <c r="F16" s="184"/>
      <c r="G16" s="184"/>
      <c r="H16" s="184"/>
      <c r="I16" s="184"/>
      <c r="J16" s="184"/>
      <c r="K16" s="185"/>
      <c r="M16" s="61" t="s">
        <v>45</v>
      </c>
      <c r="N16" s="62">
        <v>0</v>
      </c>
      <c r="O16" s="62">
        <v>0</v>
      </c>
    </row>
    <row r="17" spans="1:15" ht="15">
      <c r="A17" s="186"/>
      <c r="B17" s="187"/>
      <c r="C17" s="187"/>
      <c r="D17" s="187"/>
      <c r="E17" s="187"/>
      <c r="F17" s="187"/>
      <c r="G17" s="187"/>
      <c r="H17" s="187"/>
      <c r="I17" s="187"/>
      <c r="J17" s="187"/>
      <c r="K17" s="188"/>
      <c r="M17" s="62" t="s">
        <v>28</v>
      </c>
      <c r="N17" s="63" t="s">
        <v>100</v>
      </c>
      <c r="O17" s="64">
        <v>0.32</v>
      </c>
    </row>
    <row r="18" spans="1:15" ht="15">
      <c r="A18" s="161" t="s">
        <v>129</v>
      </c>
      <c r="B18" s="161"/>
      <c r="C18" s="161"/>
      <c r="D18" s="161"/>
      <c r="E18" s="65"/>
      <c r="F18" s="158" t="s">
        <v>155</v>
      </c>
      <c r="G18" s="159"/>
      <c r="H18" s="160"/>
      <c r="I18" s="173"/>
      <c r="J18" s="174"/>
      <c r="K18" s="66"/>
      <c r="M18" s="62" t="s">
        <v>29</v>
      </c>
      <c r="N18" s="64">
        <v>3.8</v>
      </c>
      <c r="O18" s="64">
        <v>0.72</v>
      </c>
    </row>
    <row r="19" spans="1:15" ht="15.75">
      <c r="A19" s="158" t="s">
        <v>156</v>
      </c>
      <c r="B19" s="164"/>
      <c r="C19" s="164"/>
      <c r="D19" s="165"/>
      <c r="E19" s="67"/>
      <c r="F19" s="161" t="s">
        <v>25</v>
      </c>
      <c r="G19" s="161"/>
      <c r="H19" s="67"/>
      <c r="I19" s="161" t="s">
        <v>26</v>
      </c>
      <c r="J19" s="161"/>
      <c r="K19" s="67"/>
      <c r="M19" s="62" t="s">
        <v>30</v>
      </c>
      <c r="N19" s="64">
        <v>50</v>
      </c>
      <c r="O19" s="64">
        <v>13</v>
      </c>
    </row>
    <row r="20" spans="1:15" ht="17.25" customHeight="1">
      <c r="A20" s="158" t="s">
        <v>157</v>
      </c>
      <c r="B20" s="164"/>
      <c r="C20" s="164"/>
      <c r="D20" s="165"/>
      <c r="E20" s="68">
        <f>$E$18*(E19)*$O$10</f>
        <v>0</v>
      </c>
      <c r="F20" s="161" t="s">
        <v>158</v>
      </c>
      <c r="G20" s="161"/>
      <c r="H20" s="68">
        <f>$E$18*(H19)*$O$10</f>
        <v>0</v>
      </c>
      <c r="I20" s="161" t="s">
        <v>159</v>
      </c>
      <c r="J20" s="161"/>
      <c r="K20" s="68">
        <f>$E$18*(K19)*$O$10</f>
        <v>0</v>
      </c>
      <c r="M20" s="69" t="s">
        <v>80</v>
      </c>
      <c r="N20" s="34">
        <f>VLOOKUP(M20,lookups!B66:D78,2,FALSE)</f>
        <v>0</v>
      </c>
      <c r="O20" s="34">
        <f>VLOOKUP(M20,lookups!B66:D78,3,FALSE)</f>
        <v>0</v>
      </c>
    </row>
    <row r="21" ht="12.75">
      <c r="M21" s="6" t="s">
        <v>47</v>
      </c>
    </row>
    <row r="22" ht="15" customHeight="1">
      <c r="A22" s="5" t="s">
        <v>160</v>
      </c>
    </row>
    <row r="23" spans="1:15" ht="15.75" customHeight="1">
      <c r="A23" s="70">
        <v>1</v>
      </c>
      <c r="B23" s="175" t="s">
        <v>177</v>
      </c>
      <c r="C23" s="175"/>
      <c r="D23" s="175"/>
      <c r="E23" s="175"/>
      <c r="F23" s="175"/>
      <c r="G23" s="175"/>
      <c r="H23" s="175"/>
      <c r="I23" s="176"/>
      <c r="J23" s="170"/>
      <c r="K23" s="171"/>
      <c r="L23" s="71" t="s">
        <v>45</v>
      </c>
      <c r="M23" s="72" t="s">
        <v>45</v>
      </c>
      <c r="N23" s="72" t="s">
        <v>45</v>
      </c>
      <c r="O23" s="72" t="s">
        <v>45</v>
      </c>
    </row>
    <row r="24" spans="1:15" ht="15" customHeight="1">
      <c r="A24" s="70">
        <v>2</v>
      </c>
      <c r="B24" s="168" t="s">
        <v>162</v>
      </c>
      <c r="C24" s="168"/>
      <c r="D24" s="168"/>
      <c r="E24" s="168"/>
      <c r="F24" s="168"/>
      <c r="G24" s="168"/>
      <c r="H24" s="168"/>
      <c r="I24" s="169"/>
      <c r="J24" s="172" t="s">
        <v>31</v>
      </c>
      <c r="K24" s="172"/>
      <c r="L24" s="73"/>
      <c r="M24" s="73"/>
      <c r="N24" s="73"/>
      <c r="O24" s="73"/>
    </row>
    <row r="25" spans="1:15" ht="15" customHeight="1">
      <c r="A25" s="70">
        <v>3</v>
      </c>
      <c r="B25" s="168" t="s">
        <v>163</v>
      </c>
      <c r="C25" s="169"/>
      <c r="D25" s="169"/>
      <c r="E25" s="169"/>
      <c r="F25" s="169"/>
      <c r="G25" s="169"/>
      <c r="H25" s="169"/>
      <c r="I25" s="169"/>
      <c r="J25" s="172" t="s">
        <v>32</v>
      </c>
      <c r="K25" s="172"/>
      <c r="L25" s="74">
        <f>(VLOOKUP(L23,$M$16:$O$20,3,FALSE))*L24</f>
        <v>0</v>
      </c>
      <c r="M25" s="74">
        <f>(VLOOKUP(M23,$M$16:$O$20,3,FALSE))*M24</f>
        <v>0</v>
      </c>
      <c r="N25" s="74">
        <f>(VLOOKUP(N23,$M$16:$O$20,3,FALSE))*N24</f>
        <v>0</v>
      </c>
      <c r="O25" s="74">
        <f>(VLOOKUP(O23,M16:$O$20,3,FALSE))*O24</f>
        <v>0</v>
      </c>
    </row>
    <row r="26" spans="1:15" ht="15" customHeight="1">
      <c r="A26" s="70">
        <v>4</v>
      </c>
      <c r="B26" s="168" t="s">
        <v>164</v>
      </c>
      <c r="C26" s="168"/>
      <c r="D26" s="168"/>
      <c r="E26" s="168"/>
      <c r="F26" s="168"/>
      <c r="G26" s="168"/>
      <c r="H26" s="168"/>
      <c r="I26" s="169"/>
      <c r="J26" s="172" t="s">
        <v>32</v>
      </c>
      <c r="K26" s="172"/>
      <c r="L26" s="75">
        <f>(VLOOKUP(L23,$M$16:$O$20,2,FALSE))*L24</f>
        <v>0</v>
      </c>
      <c r="M26" s="75">
        <f>(VLOOKUP(M23,$M$16:$O$20,2,FALSE))*M24</f>
        <v>0</v>
      </c>
      <c r="N26" s="75">
        <f>(VLOOKUP(N23,$M$16:$O$20,2,FALSE))*N24</f>
        <v>0</v>
      </c>
      <c r="O26" s="75">
        <f>(VLOOKUP(O23,$M$16:$O$20,2,FALSE))*O24</f>
        <v>0</v>
      </c>
    </row>
    <row r="27" spans="1:15" ht="15" customHeight="1">
      <c r="A27" s="70" t="s">
        <v>48</v>
      </c>
      <c r="B27" s="168" t="s">
        <v>165</v>
      </c>
      <c r="C27" s="168"/>
      <c r="D27" s="168"/>
      <c r="E27" s="168"/>
      <c r="F27" s="168"/>
      <c r="G27" s="168"/>
      <c r="H27" s="168"/>
      <c r="I27" s="169"/>
      <c r="J27" s="172" t="s">
        <v>32</v>
      </c>
      <c r="K27" s="172"/>
      <c r="L27" s="76"/>
      <c r="M27" s="34">
        <f>IF(OR(M23="Corn",M23="Corn Silage",M23="Oat and Straw"),IF(L23="Soybean",IF(L24&gt;50,50,L24),IF(L23="Alfalfa",100,IF(L23=2,0,))),0)</f>
        <v>0</v>
      </c>
      <c r="N27" s="58">
        <f>IF(OR(N23="corn",N23="corn silage",N23="Oat and Straw"),IF(M23="soybean",IF(M24&gt;50,50,M24),IF(M23="alfalfa",100,IF(OR(M23="corn",M23="Corn Silage",M23="Oat and Straw"),0,)))+IF(AND(OR(N23="corn",N23="corn silage",N23="Oat and Straw"),(OR(M23="corn",M23="corn silage",M23="Oat and Straw")),L23="alfalfa"),30,0),0)</f>
        <v>0</v>
      </c>
      <c r="O27" s="58">
        <f>IF(OR(O23="corn",O23="corn silage",O23="Oat and Straw"),IF(N23="soybean",IF(N24&gt;50,50,N24),IF(N23="alfalfa",100,IF(OR(N23="corn",N23="corn silage",N23="Oat and Straw"),0,)))+IF(AND(OR(O23="corn",O23="Corn Silage",O23="Oat and Straw"),(OR(N23="corn",N23="corn silage",N23="Oat and Straw")),M23="alfalfa"),30,0),0)</f>
        <v>0</v>
      </c>
    </row>
    <row r="28" spans="1:15" ht="15" customHeight="1">
      <c r="A28" s="70" t="s">
        <v>49</v>
      </c>
      <c r="B28" s="168" t="s">
        <v>166</v>
      </c>
      <c r="C28" s="168"/>
      <c r="D28" s="168"/>
      <c r="E28" s="168"/>
      <c r="F28" s="168"/>
      <c r="G28" s="168"/>
      <c r="H28" s="168"/>
      <c r="I28" s="169"/>
      <c r="J28" s="172" t="s">
        <v>32</v>
      </c>
      <c r="K28" s="172"/>
      <c r="L28" s="73"/>
      <c r="M28" s="73"/>
      <c r="N28" s="73"/>
      <c r="O28" s="73"/>
    </row>
    <row r="29" spans="1:15" ht="15" customHeight="1">
      <c r="A29" s="70" t="s">
        <v>50</v>
      </c>
      <c r="B29" s="168" t="s">
        <v>167</v>
      </c>
      <c r="C29" s="168"/>
      <c r="D29" s="168"/>
      <c r="E29" s="168"/>
      <c r="F29" s="168"/>
      <c r="G29" s="168"/>
      <c r="H29" s="168"/>
      <c r="I29" s="169"/>
      <c r="J29" s="172" t="s">
        <v>32</v>
      </c>
      <c r="K29" s="172"/>
      <c r="L29" s="73"/>
      <c r="M29" s="74">
        <f>L41*$H$20/1000</f>
        <v>0</v>
      </c>
      <c r="N29" s="77">
        <f>(M41*$H$20/1000)+(L41*$K$20/1000)</f>
        <v>0</v>
      </c>
      <c r="O29" s="77">
        <f>N41*$H$20/1000+(M41*$K$20/1000)</f>
        <v>0</v>
      </c>
    </row>
    <row r="30" spans="1:15" ht="15" customHeight="1">
      <c r="A30" s="70">
        <v>6</v>
      </c>
      <c r="B30" s="168" t="s">
        <v>168</v>
      </c>
      <c r="C30" s="168"/>
      <c r="D30" s="168"/>
      <c r="E30" s="168"/>
      <c r="F30" s="168"/>
      <c r="G30" s="168"/>
      <c r="H30" s="168"/>
      <c r="I30" s="169"/>
      <c r="J30" s="172" t="s">
        <v>32</v>
      </c>
      <c r="K30" s="172"/>
      <c r="L30" s="75">
        <f>L26-L27-L28-L29</f>
        <v>0</v>
      </c>
      <c r="M30" s="75">
        <f>M26-M27-M28-M29</f>
        <v>0</v>
      </c>
      <c r="N30" s="75">
        <f>N26-N27-N28-N29</f>
        <v>0</v>
      </c>
      <c r="O30" s="75">
        <f>O26-O27-O28-O29</f>
        <v>0</v>
      </c>
    </row>
    <row r="31" spans="1:15" ht="15" customHeight="1">
      <c r="A31" s="70">
        <v>7</v>
      </c>
      <c r="B31" s="168" t="s">
        <v>169</v>
      </c>
      <c r="C31" s="168"/>
      <c r="D31" s="168"/>
      <c r="E31" s="168"/>
      <c r="F31" s="168"/>
      <c r="G31" s="168"/>
      <c r="H31" s="168"/>
      <c r="I31" s="169"/>
      <c r="J31" s="172" t="s">
        <v>36</v>
      </c>
      <c r="K31" s="172"/>
      <c r="L31" s="75" t="e">
        <f>L30/$E$20*1000</f>
        <v>#DIV/0!</v>
      </c>
      <c r="M31" s="75" t="e">
        <f>M30/$E$20*1000</f>
        <v>#DIV/0!</v>
      </c>
      <c r="N31" s="75" t="e">
        <f>N30/$E$20*1000</f>
        <v>#DIV/0!</v>
      </c>
      <c r="O31" s="75" t="e">
        <f>O30/$E$20*1000</f>
        <v>#DIV/0!</v>
      </c>
    </row>
    <row r="32" spans="1:15" ht="15.75" customHeight="1">
      <c r="A32" s="70">
        <v>8</v>
      </c>
      <c r="B32" s="168" t="s">
        <v>170</v>
      </c>
      <c r="C32" s="168"/>
      <c r="D32" s="168"/>
      <c r="E32" s="168"/>
      <c r="F32" s="168"/>
      <c r="G32" s="168"/>
      <c r="H32" s="168"/>
      <c r="I32" s="169"/>
      <c r="J32" s="172" t="s">
        <v>32</v>
      </c>
      <c r="K32" s="172"/>
      <c r="L32" s="75" t="e">
        <f>L31*$I$18/1000</f>
        <v>#DIV/0!</v>
      </c>
      <c r="M32" s="75" t="e">
        <f>M31*$I$18/1000</f>
        <v>#DIV/0!</v>
      </c>
      <c r="N32" s="75" t="e">
        <f>N31*$I$18/1000</f>
        <v>#DIV/0!</v>
      </c>
      <c r="O32" s="75" t="e">
        <f>O31*$I$18/1000</f>
        <v>#DIV/0!</v>
      </c>
    </row>
    <row r="34" ht="15" customHeight="1">
      <c r="A34" s="5" t="s">
        <v>171</v>
      </c>
    </row>
    <row r="35" spans="1:15" ht="15" customHeight="1">
      <c r="A35" s="70">
        <v>9</v>
      </c>
      <c r="B35" s="168" t="s">
        <v>172</v>
      </c>
      <c r="C35" s="169"/>
      <c r="D35" s="169"/>
      <c r="E35" s="169"/>
      <c r="F35" s="169"/>
      <c r="G35" s="169"/>
      <c r="H35" s="169"/>
      <c r="I35" s="169"/>
      <c r="J35" s="172" t="s">
        <v>32</v>
      </c>
      <c r="K35" s="172"/>
      <c r="L35" s="73"/>
      <c r="M35" s="73"/>
      <c r="N35" s="73"/>
      <c r="O35" s="73"/>
    </row>
    <row r="36" spans="1:15" ht="15" customHeight="1">
      <c r="A36" s="70">
        <v>10</v>
      </c>
      <c r="B36" s="168" t="s">
        <v>173</v>
      </c>
      <c r="C36" s="169"/>
      <c r="D36" s="169"/>
      <c r="E36" s="169"/>
      <c r="F36" s="169"/>
      <c r="G36" s="169"/>
      <c r="H36" s="169"/>
      <c r="I36" s="169"/>
      <c r="J36" s="172" t="s">
        <v>36</v>
      </c>
      <c r="K36" s="172"/>
      <c r="L36" s="75" t="e">
        <f>((L25-L35)/$I$18*1000)</f>
        <v>#DIV/0!</v>
      </c>
      <c r="M36" s="75" t="e">
        <f>((M25-M35)/$I$18*1000)</f>
        <v>#DIV/0!</v>
      </c>
      <c r="N36" s="75" t="e">
        <f>(N25-N35)/$I$18*1000</f>
        <v>#DIV/0!</v>
      </c>
      <c r="O36" s="75" t="e">
        <f>((O25-O35)/$I$18*1000)</f>
        <v>#DIV/0!</v>
      </c>
    </row>
    <row r="37" spans="1:15" ht="15" customHeight="1">
      <c r="A37" s="70">
        <v>11</v>
      </c>
      <c r="B37" s="168" t="s">
        <v>174</v>
      </c>
      <c r="C37" s="169"/>
      <c r="D37" s="169"/>
      <c r="E37" s="169"/>
      <c r="F37" s="169"/>
      <c r="G37" s="169"/>
      <c r="H37" s="169"/>
      <c r="I37" s="169"/>
      <c r="J37" s="172" t="s">
        <v>36</v>
      </c>
      <c r="K37" s="172"/>
      <c r="L37" s="73"/>
      <c r="M37" s="73"/>
      <c r="N37" s="73"/>
      <c r="O37" s="73"/>
    </row>
    <row r="38" spans="1:15" ht="17.25">
      <c r="A38" s="70">
        <v>12</v>
      </c>
      <c r="B38" s="168" t="s">
        <v>175</v>
      </c>
      <c r="C38" s="169"/>
      <c r="D38" s="169"/>
      <c r="E38" s="169"/>
      <c r="F38" s="169"/>
      <c r="G38" s="169"/>
      <c r="H38" s="169"/>
      <c r="I38" s="169"/>
      <c r="J38" s="172" t="s">
        <v>99</v>
      </c>
      <c r="K38" s="172"/>
      <c r="L38" s="78">
        <f>L37*$E$20/1000</f>
        <v>0</v>
      </c>
      <c r="M38" s="78">
        <f>M37*$E$20/1000</f>
        <v>0</v>
      </c>
      <c r="N38" s="78">
        <f>N37*$E$20/1000</f>
        <v>0</v>
      </c>
      <c r="O38" s="78">
        <f>O37*$E$20/1000</f>
        <v>0</v>
      </c>
    </row>
    <row r="39" spans="1:15" ht="15">
      <c r="A39" s="79"/>
      <c r="B39" s="80"/>
      <c r="C39" s="24"/>
      <c r="D39" s="24"/>
      <c r="E39" s="24"/>
      <c r="F39" s="24"/>
      <c r="G39" s="24"/>
      <c r="H39" s="24"/>
      <c r="I39" s="24"/>
      <c r="J39" s="81"/>
      <c r="K39" s="81"/>
      <c r="L39" s="82"/>
      <c r="M39" s="82"/>
      <c r="N39" s="82"/>
      <c r="O39" s="82"/>
    </row>
    <row r="40" spans="1:15" ht="15" customHeight="1">
      <c r="A40" s="60" t="s">
        <v>61</v>
      </c>
      <c r="B40" s="18"/>
      <c r="C40" s="18"/>
      <c r="D40" s="18"/>
      <c r="E40" s="18"/>
      <c r="F40" s="18"/>
      <c r="G40" s="18"/>
      <c r="H40" s="18"/>
      <c r="I40" s="18"/>
      <c r="L40" s="83"/>
      <c r="M40" s="83"/>
      <c r="N40" s="83"/>
      <c r="O40" s="83"/>
    </row>
    <row r="41" spans="1:15" ht="17.25">
      <c r="A41" s="70">
        <v>13</v>
      </c>
      <c r="B41" s="168" t="s">
        <v>176</v>
      </c>
      <c r="C41" s="169"/>
      <c r="D41" s="169"/>
      <c r="E41" s="169"/>
      <c r="F41" s="169"/>
      <c r="G41" s="169"/>
      <c r="H41" s="169"/>
      <c r="I41" s="169"/>
      <c r="J41" s="172" t="s">
        <v>36</v>
      </c>
      <c r="K41" s="172"/>
      <c r="L41" s="73"/>
      <c r="M41" s="73"/>
      <c r="N41" s="73"/>
      <c r="O41" s="73"/>
    </row>
    <row r="42" spans="1:13" ht="12.75">
      <c r="A42" s="84"/>
      <c r="B42" s="84"/>
      <c r="C42" s="84"/>
      <c r="D42" s="84"/>
      <c r="E42" s="84"/>
      <c r="M42" s="4" t="s">
        <v>2</v>
      </c>
    </row>
    <row r="43" spans="1:13" ht="12.75">
      <c r="A43" s="4" t="s">
        <v>33</v>
      </c>
      <c r="B43" s="6"/>
      <c r="C43" s="6"/>
      <c r="D43" s="6"/>
      <c r="E43" s="6"/>
      <c r="F43" s="6"/>
      <c r="G43" s="6"/>
      <c r="H43" s="6"/>
      <c r="I43" s="6"/>
      <c r="J43" s="6"/>
      <c r="K43" s="6"/>
      <c r="L43" s="6"/>
      <c r="M43" s="6"/>
    </row>
    <row r="44" spans="1:13" ht="12.75">
      <c r="A44" s="4" t="s">
        <v>34</v>
      </c>
      <c r="B44" s="6"/>
      <c r="C44" s="6"/>
      <c r="D44" s="6"/>
      <c r="E44" s="6"/>
      <c r="F44" s="6"/>
      <c r="G44" s="6"/>
      <c r="H44" s="6"/>
      <c r="I44" s="6"/>
      <c r="J44" s="6"/>
      <c r="K44" s="6"/>
      <c r="L44" s="6"/>
      <c r="M44" s="6"/>
    </row>
    <row r="45" spans="1:13" ht="12.75">
      <c r="A45" s="4" t="s">
        <v>81</v>
      </c>
      <c r="B45" s="6"/>
      <c r="C45" s="6"/>
      <c r="D45" s="6"/>
      <c r="E45" s="6"/>
      <c r="F45" s="6"/>
      <c r="G45" s="6"/>
      <c r="H45" s="6"/>
      <c r="I45" s="6"/>
      <c r="J45" s="6"/>
      <c r="K45" s="6"/>
      <c r="L45" s="6"/>
      <c r="M45" s="6"/>
    </row>
    <row r="46" spans="1:15" ht="12.75">
      <c r="A46" s="4" t="s">
        <v>130</v>
      </c>
      <c r="B46" s="6"/>
      <c r="C46" s="6"/>
      <c r="D46" s="6"/>
      <c r="E46" s="6"/>
      <c r="F46" s="6"/>
      <c r="G46" s="6"/>
      <c r="H46" s="6"/>
      <c r="I46" s="6"/>
      <c r="J46" s="6"/>
      <c r="K46" s="6"/>
      <c r="N46" s="6"/>
      <c r="O46" s="6"/>
    </row>
    <row r="47" spans="1:15" ht="12.75">
      <c r="A47" s="4" t="s">
        <v>131</v>
      </c>
      <c r="N47" s="6"/>
      <c r="O47" s="6"/>
    </row>
  </sheetData>
  <sheetProtection password="9A61" sheet="1" objects="1" scenarios="1"/>
  <mergeCells count="48">
    <mergeCell ref="A14:K17"/>
    <mergeCell ref="A1:O1"/>
    <mergeCell ref="J5:O5"/>
    <mergeCell ref="A3:O3"/>
    <mergeCell ref="B2:O2"/>
    <mergeCell ref="H11:O11"/>
    <mergeCell ref="J32:K32"/>
    <mergeCell ref="B27:I27"/>
    <mergeCell ref="B28:I28"/>
    <mergeCell ref="B29:I29"/>
    <mergeCell ref="B30:I30"/>
    <mergeCell ref="B36:I36"/>
    <mergeCell ref="B35:I35"/>
    <mergeCell ref="J36:K36"/>
    <mergeCell ref="J35:K35"/>
    <mergeCell ref="B32:I32"/>
    <mergeCell ref="I18:J18"/>
    <mergeCell ref="J30:K30"/>
    <mergeCell ref="J29:K29"/>
    <mergeCell ref="J28:K28"/>
    <mergeCell ref="J31:K31"/>
    <mergeCell ref="J26:K26"/>
    <mergeCell ref="B31:I31"/>
    <mergeCell ref="B23:I23"/>
    <mergeCell ref="B24:I24"/>
    <mergeCell ref="B25:I25"/>
    <mergeCell ref="B41:I41"/>
    <mergeCell ref="J41:K41"/>
    <mergeCell ref="J38:K38"/>
    <mergeCell ref="J37:K37"/>
    <mergeCell ref="B37:I37"/>
    <mergeCell ref="B38:I38"/>
    <mergeCell ref="B26:I26"/>
    <mergeCell ref="J23:K23"/>
    <mergeCell ref="J25:K25"/>
    <mergeCell ref="J27:K27"/>
    <mergeCell ref="J24:K24"/>
    <mergeCell ref="F20:G20"/>
    <mergeCell ref="F18:H18"/>
    <mergeCell ref="I20:J20"/>
    <mergeCell ref="F19:G19"/>
    <mergeCell ref="O14:O15"/>
    <mergeCell ref="A18:D18"/>
    <mergeCell ref="A20:D20"/>
    <mergeCell ref="A19:D19"/>
    <mergeCell ref="I19:J19"/>
    <mergeCell ref="M14:M15"/>
    <mergeCell ref="N14:N15"/>
  </mergeCells>
  <printOptions verticalCentered="1"/>
  <pageMargins left="0.4" right="0.4" top="0.5" bottom="0.5" header="0.3" footer="0.3"/>
  <pageSetup horizontalDpi="300" verticalDpi="300" orientation="portrait" r:id="rId5"/>
  <headerFooter alignWithMargins="0">
    <oddFooter>&amp;L&amp;"-,Regular"&amp;8 09/2015 jk&amp;R&amp;"-,Regular"&amp;8DNR Form 542-4000</oddFooter>
  </headerFooter>
  <drawing r:id="rId4"/>
  <legacyDrawing r:id="rId3"/>
  <oleObjects>
    <oleObject progId="Word.Document.8" shapeId="560344" r:id="rId1"/>
    <oleObject progId="Word.Document.8" shapeId="17362097" r:id="rId2"/>
  </oleObjects>
</worksheet>
</file>

<file path=xl/worksheets/sheet4.xml><?xml version="1.0" encoding="utf-8"?>
<worksheet xmlns="http://schemas.openxmlformats.org/spreadsheetml/2006/main" xmlns:r="http://schemas.openxmlformats.org/officeDocument/2006/relationships">
  <sheetPr codeName="Sheet3"/>
  <dimension ref="A1:AG33"/>
  <sheetViews>
    <sheetView showGridLines="0" view="pageLayout" zoomScaleSheetLayoutView="100" workbookViewId="0" topLeftCell="A7">
      <selection activeCell="AB37" sqref="AB37:AE37"/>
    </sheetView>
  </sheetViews>
  <sheetFormatPr defaultColWidth="9.140625" defaultRowHeight="12.75"/>
  <cols>
    <col min="1" max="2" width="4.8515625" style="83" customWidth="1"/>
    <col min="3" max="3" width="4.140625" style="83" customWidth="1"/>
    <col min="4" max="11" width="4.8515625" style="83" customWidth="1"/>
    <col min="12" max="12" width="0.13671875" style="83" hidden="1" customWidth="1"/>
    <col min="13" max="13" width="3.140625" style="83" customWidth="1"/>
    <col min="14" max="14" width="1.57421875" style="83" customWidth="1"/>
    <col min="15" max="15" width="4.8515625" style="83" customWidth="1"/>
    <col min="16" max="16" width="2.8515625" style="83" customWidth="1"/>
    <col min="17" max="17" width="4.8515625" style="83" hidden="1" customWidth="1"/>
    <col min="18" max="18" width="4.421875" style="83" customWidth="1"/>
    <col min="19" max="19" width="3.7109375" style="83" customWidth="1"/>
    <col min="20" max="20" width="0.71875" style="83" customWidth="1"/>
    <col min="21" max="21" width="4.28125" style="83" customWidth="1"/>
    <col min="22" max="22" width="4.140625" style="83" customWidth="1"/>
    <col min="23" max="23" width="4.28125" style="83" customWidth="1"/>
    <col min="24" max="24" width="3.28125" style="83" customWidth="1"/>
    <col min="25" max="25" width="4.8515625" style="83" customWidth="1"/>
    <col min="26" max="26" width="1.7109375" style="83" customWidth="1"/>
    <col min="27" max="27" width="5.8515625" style="83" customWidth="1"/>
    <col min="28" max="28" width="4.8515625" style="83" customWidth="1"/>
    <col min="29" max="29" width="4.140625" style="83" customWidth="1"/>
    <col min="30" max="30" width="4.00390625" style="83" customWidth="1"/>
    <col min="31" max="31" width="3.8515625" style="83" customWidth="1"/>
    <col min="32" max="32" width="2.421875" style="83" customWidth="1"/>
    <col min="33" max="16384" width="9.140625" style="83" customWidth="1"/>
  </cols>
  <sheetData>
    <row r="1" spans="1:33" ht="18.75">
      <c r="A1" s="103" t="s">
        <v>0</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row>
    <row r="2" spans="1:33" ht="16.5" customHeight="1">
      <c r="A2" s="40"/>
      <c r="B2" s="192" t="s">
        <v>82</v>
      </c>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51"/>
    </row>
    <row r="3" ht="16.5" customHeight="1">
      <c r="A3" s="86" t="s">
        <v>178</v>
      </c>
    </row>
    <row r="4" spans="1:32" ht="11.25" customHeight="1">
      <c r="A4" s="231" t="s">
        <v>179</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row>
    <row r="5" spans="1:32" ht="23.25" customHeight="1">
      <c r="A5" s="190" t="s">
        <v>51</v>
      </c>
      <c r="B5" s="191"/>
      <c r="C5" s="191"/>
      <c r="D5" s="201"/>
      <c r="E5" s="201"/>
      <c r="F5" s="201"/>
      <c r="G5" s="201"/>
      <c r="H5" s="201"/>
      <c r="I5" s="201"/>
      <c r="J5" s="87"/>
      <c r="K5" s="87"/>
      <c r="L5" s="87"/>
      <c r="M5" s="87"/>
      <c r="N5" s="87"/>
      <c r="O5" s="87"/>
      <c r="P5" s="87"/>
      <c r="Q5" s="87"/>
      <c r="R5" s="87"/>
      <c r="S5" s="87"/>
      <c r="T5" s="87"/>
      <c r="U5" s="87"/>
      <c r="V5" s="87"/>
      <c r="W5" s="87"/>
      <c r="X5" s="87"/>
      <c r="Y5" s="87"/>
      <c r="Z5" s="87"/>
      <c r="AA5" s="87"/>
      <c r="AB5" s="87"/>
      <c r="AC5" s="87"/>
      <c r="AD5" s="87"/>
      <c r="AE5" s="87"/>
      <c r="AF5" s="87"/>
    </row>
    <row r="6" ht="9" customHeight="1"/>
    <row r="7" spans="1:33" ht="9.75" customHeight="1">
      <c r="A7" s="194">
        <v>1</v>
      </c>
      <c r="B7" s="195"/>
      <c r="C7" s="196"/>
      <c r="D7" s="194">
        <v>2</v>
      </c>
      <c r="E7" s="195"/>
      <c r="F7" s="195"/>
      <c r="G7" s="195"/>
      <c r="H7" s="195"/>
      <c r="I7" s="195"/>
      <c r="J7" s="195"/>
      <c r="K7" s="195"/>
      <c r="L7" s="196"/>
      <c r="M7" s="194">
        <v>3</v>
      </c>
      <c r="N7" s="196"/>
      <c r="O7" s="194">
        <v>4</v>
      </c>
      <c r="P7" s="195"/>
      <c r="Q7" s="196"/>
      <c r="R7" s="194">
        <v>5</v>
      </c>
      <c r="S7" s="195"/>
      <c r="T7" s="196"/>
      <c r="U7" s="197">
        <v>6</v>
      </c>
      <c r="V7" s="197"/>
      <c r="W7" s="197"/>
      <c r="X7" s="197"/>
      <c r="Y7" s="197">
        <v>7</v>
      </c>
      <c r="Z7" s="197"/>
      <c r="AA7" s="88">
        <v>8</v>
      </c>
      <c r="AB7" s="197">
        <v>9</v>
      </c>
      <c r="AC7" s="197"/>
      <c r="AD7" s="197">
        <v>10</v>
      </c>
      <c r="AE7" s="197"/>
      <c r="AF7" s="197"/>
      <c r="AG7" s="62">
        <v>11</v>
      </c>
    </row>
    <row r="8" spans="1:33" ht="9.75" customHeight="1">
      <c r="A8" s="205" t="s">
        <v>180</v>
      </c>
      <c r="B8" s="154"/>
      <c r="C8" s="223"/>
      <c r="D8" s="229" t="s">
        <v>181</v>
      </c>
      <c r="E8" s="154"/>
      <c r="F8" s="154"/>
      <c r="G8" s="154"/>
      <c r="H8" s="154"/>
      <c r="I8" s="154"/>
      <c r="J8" s="154"/>
      <c r="K8" s="154"/>
      <c r="L8" s="223"/>
      <c r="M8" s="205" t="s">
        <v>182</v>
      </c>
      <c r="N8" s="223"/>
      <c r="O8" s="205" t="s">
        <v>35</v>
      </c>
      <c r="P8" s="154"/>
      <c r="Q8" s="223"/>
      <c r="R8" s="205" t="s">
        <v>183</v>
      </c>
      <c r="S8" s="230"/>
      <c r="T8" s="206"/>
      <c r="U8" s="205" t="s">
        <v>184</v>
      </c>
      <c r="V8" s="230"/>
      <c r="W8" s="230"/>
      <c r="X8" s="206"/>
      <c r="Y8" s="205" t="s">
        <v>185</v>
      </c>
      <c r="Z8" s="206"/>
      <c r="AA8" s="211" t="s">
        <v>186</v>
      </c>
      <c r="AB8" s="233" t="s">
        <v>37</v>
      </c>
      <c r="AC8" s="154"/>
      <c r="AD8" s="154"/>
      <c r="AE8" s="154"/>
      <c r="AF8" s="223"/>
      <c r="AG8" s="232" t="s">
        <v>187</v>
      </c>
    </row>
    <row r="9" spans="1:33" ht="12.75" customHeight="1">
      <c r="A9" s="224"/>
      <c r="B9" s="151"/>
      <c r="C9" s="225"/>
      <c r="D9" s="224"/>
      <c r="E9" s="151"/>
      <c r="F9" s="151"/>
      <c r="G9" s="151"/>
      <c r="H9" s="151"/>
      <c r="I9" s="151"/>
      <c r="J9" s="151"/>
      <c r="K9" s="151"/>
      <c r="L9" s="225"/>
      <c r="M9" s="224"/>
      <c r="N9" s="225"/>
      <c r="O9" s="224"/>
      <c r="P9" s="151"/>
      <c r="Q9" s="225"/>
      <c r="R9" s="207"/>
      <c r="S9" s="101"/>
      <c r="T9" s="208"/>
      <c r="U9" s="207"/>
      <c r="V9" s="101"/>
      <c r="W9" s="101"/>
      <c r="X9" s="208"/>
      <c r="Y9" s="207"/>
      <c r="Z9" s="208"/>
      <c r="AA9" s="212"/>
      <c r="AB9" s="226"/>
      <c r="AC9" s="227"/>
      <c r="AD9" s="227"/>
      <c r="AE9" s="227"/>
      <c r="AF9" s="228"/>
      <c r="AG9" s="212"/>
    </row>
    <row r="10" spans="1:33" ht="29.25" customHeight="1">
      <c r="A10" s="226"/>
      <c r="B10" s="227"/>
      <c r="C10" s="228"/>
      <c r="D10" s="226"/>
      <c r="E10" s="227"/>
      <c r="F10" s="227"/>
      <c r="G10" s="227"/>
      <c r="H10" s="227"/>
      <c r="I10" s="227"/>
      <c r="J10" s="227"/>
      <c r="K10" s="227"/>
      <c r="L10" s="228"/>
      <c r="M10" s="226"/>
      <c r="N10" s="228"/>
      <c r="O10" s="226"/>
      <c r="P10" s="227"/>
      <c r="Q10" s="228"/>
      <c r="R10" s="209"/>
      <c r="S10" s="152"/>
      <c r="T10" s="210"/>
      <c r="U10" s="209"/>
      <c r="V10" s="152"/>
      <c r="W10" s="152"/>
      <c r="X10" s="210"/>
      <c r="Y10" s="209"/>
      <c r="Z10" s="210"/>
      <c r="AA10" s="163"/>
      <c r="AB10" s="197" t="s">
        <v>36</v>
      </c>
      <c r="AC10" s="197"/>
      <c r="AD10" s="197" t="s">
        <v>188</v>
      </c>
      <c r="AE10" s="197"/>
      <c r="AF10" s="197"/>
      <c r="AG10" s="163"/>
    </row>
    <row r="11" spans="1:33" ht="15" customHeight="1">
      <c r="A11" s="198"/>
      <c r="B11" s="198"/>
      <c r="C11" s="198"/>
      <c r="D11" s="199"/>
      <c r="E11" s="199"/>
      <c r="F11" s="199"/>
      <c r="G11" s="199"/>
      <c r="H11" s="199"/>
      <c r="I11" s="199"/>
      <c r="J11" s="199"/>
      <c r="K11" s="199"/>
      <c r="L11" s="199"/>
      <c r="M11" s="198"/>
      <c r="N11" s="198"/>
      <c r="O11" s="198"/>
      <c r="P11" s="198"/>
      <c r="Q11" s="198"/>
      <c r="R11" s="198"/>
      <c r="S11" s="198"/>
      <c r="T11" s="198"/>
      <c r="U11" s="198"/>
      <c r="V11" s="198"/>
      <c r="W11" s="198"/>
      <c r="X11" s="198"/>
      <c r="Y11" s="200"/>
      <c r="Z11" s="200"/>
      <c r="AA11" s="72"/>
      <c r="AB11" s="198"/>
      <c r="AC11" s="198"/>
      <c r="AD11" s="193">
        <f aca="true" t="shared" si="0" ref="AD11:AD32">AB11*R11</f>
        <v>0</v>
      </c>
      <c r="AE11" s="193"/>
      <c r="AF11" s="193"/>
      <c r="AG11" s="72"/>
    </row>
    <row r="12" spans="1:33" ht="15" customHeight="1">
      <c r="A12" s="198"/>
      <c r="B12" s="198"/>
      <c r="C12" s="198"/>
      <c r="D12" s="202"/>
      <c r="E12" s="203"/>
      <c r="F12" s="203"/>
      <c r="G12" s="203"/>
      <c r="H12" s="203"/>
      <c r="I12" s="203"/>
      <c r="J12" s="203"/>
      <c r="K12" s="203"/>
      <c r="L12" s="204"/>
      <c r="M12" s="198"/>
      <c r="N12" s="198"/>
      <c r="O12" s="198"/>
      <c r="P12" s="198"/>
      <c r="Q12" s="198"/>
      <c r="R12" s="198"/>
      <c r="S12" s="198"/>
      <c r="T12" s="198"/>
      <c r="U12" s="198"/>
      <c r="V12" s="198"/>
      <c r="W12" s="198"/>
      <c r="X12" s="198"/>
      <c r="Y12" s="200"/>
      <c r="Z12" s="200"/>
      <c r="AA12" s="72"/>
      <c r="AB12" s="198"/>
      <c r="AC12" s="198"/>
      <c r="AD12" s="193">
        <f t="shared" si="0"/>
        <v>0</v>
      </c>
      <c r="AE12" s="193"/>
      <c r="AF12" s="193"/>
      <c r="AG12" s="72"/>
    </row>
    <row r="13" spans="1:33" ht="15" customHeight="1">
      <c r="A13" s="198"/>
      <c r="B13" s="198"/>
      <c r="C13" s="198"/>
      <c r="D13" s="202"/>
      <c r="E13" s="203"/>
      <c r="F13" s="203"/>
      <c r="G13" s="203"/>
      <c r="H13" s="203"/>
      <c r="I13" s="203"/>
      <c r="J13" s="203"/>
      <c r="K13" s="203"/>
      <c r="L13" s="204"/>
      <c r="M13" s="198"/>
      <c r="N13" s="198"/>
      <c r="O13" s="198"/>
      <c r="P13" s="198"/>
      <c r="Q13" s="198"/>
      <c r="R13" s="198"/>
      <c r="S13" s="198"/>
      <c r="T13" s="198"/>
      <c r="U13" s="198"/>
      <c r="V13" s="198"/>
      <c r="W13" s="198"/>
      <c r="X13" s="198"/>
      <c r="Y13" s="200"/>
      <c r="Z13" s="200"/>
      <c r="AA13" s="72"/>
      <c r="AB13" s="198"/>
      <c r="AC13" s="198"/>
      <c r="AD13" s="193">
        <f t="shared" si="0"/>
        <v>0</v>
      </c>
      <c r="AE13" s="193"/>
      <c r="AF13" s="193"/>
      <c r="AG13" s="72"/>
    </row>
    <row r="14" spans="1:33" ht="15" customHeight="1">
      <c r="A14" s="198"/>
      <c r="B14" s="198"/>
      <c r="C14" s="198"/>
      <c r="D14" s="202"/>
      <c r="E14" s="203"/>
      <c r="F14" s="203"/>
      <c r="G14" s="203"/>
      <c r="H14" s="203"/>
      <c r="I14" s="203"/>
      <c r="J14" s="203"/>
      <c r="K14" s="203"/>
      <c r="L14" s="204"/>
      <c r="M14" s="198"/>
      <c r="N14" s="198"/>
      <c r="O14" s="198"/>
      <c r="P14" s="198"/>
      <c r="Q14" s="198"/>
      <c r="R14" s="198"/>
      <c r="S14" s="198"/>
      <c r="T14" s="198"/>
      <c r="U14" s="198"/>
      <c r="V14" s="198"/>
      <c r="W14" s="198"/>
      <c r="X14" s="198"/>
      <c r="Y14" s="200"/>
      <c r="Z14" s="200"/>
      <c r="AA14" s="72"/>
      <c r="AB14" s="198"/>
      <c r="AC14" s="198"/>
      <c r="AD14" s="193">
        <f t="shared" si="0"/>
        <v>0</v>
      </c>
      <c r="AE14" s="193"/>
      <c r="AF14" s="193"/>
      <c r="AG14" s="72"/>
    </row>
    <row r="15" spans="1:33" ht="15" customHeight="1">
      <c r="A15" s="198"/>
      <c r="B15" s="198"/>
      <c r="C15" s="198"/>
      <c r="D15" s="199"/>
      <c r="E15" s="199"/>
      <c r="F15" s="199"/>
      <c r="G15" s="199"/>
      <c r="H15" s="199"/>
      <c r="I15" s="199"/>
      <c r="J15" s="199"/>
      <c r="K15" s="199"/>
      <c r="L15" s="199"/>
      <c r="M15" s="198"/>
      <c r="N15" s="198"/>
      <c r="O15" s="198"/>
      <c r="P15" s="198"/>
      <c r="Q15" s="198"/>
      <c r="R15" s="198"/>
      <c r="S15" s="198"/>
      <c r="T15" s="198"/>
      <c r="U15" s="198"/>
      <c r="V15" s="198"/>
      <c r="W15" s="198"/>
      <c r="X15" s="198"/>
      <c r="Y15" s="200"/>
      <c r="Z15" s="200"/>
      <c r="AA15" s="72"/>
      <c r="AB15" s="198"/>
      <c r="AC15" s="198"/>
      <c r="AD15" s="193">
        <f t="shared" si="0"/>
        <v>0</v>
      </c>
      <c r="AE15" s="193"/>
      <c r="AF15" s="193"/>
      <c r="AG15" s="72"/>
    </row>
    <row r="16" spans="1:33" ht="15" customHeight="1">
      <c r="A16" s="198"/>
      <c r="B16" s="198"/>
      <c r="C16" s="198"/>
      <c r="D16" s="199"/>
      <c r="E16" s="199"/>
      <c r="F16" s="199"/>
      <c r="G16" s="199"/>
      <c r="H16" s="199"/>
      <c r="I16" s="199"/>
      <c r="J16" s="199"/>
      <c r="K16" s="199"/>
      <c r="L16" s="199"/>
      <c r="M16" s="198"/>
      <c r="N16" s="198"/>
      <c r="O16" s="198"/>
      <c r="P16" s="198"/>
      <c r="Q16" s="198"/>
      <c r="R16" s="198"/>
      <c r="S16" s="198"/>
      <c r="T16" s="198"/>
      <c r="U16" s="198"/>
      <c r="V16" s="198"/>
      <c r="W16" s="198"/>
      <c r="X16" s="198"/>
      <c r="Y16" s="200"/>
      <c r="Z16" s="200"/>
      <c r="AA16" s="72"/>
      <c r="AB16" s="198"/>
      <c r="AC16" s="198"/>
      <c r="AD16" s="193">
        <f t="shared" si="0"/>
        <v>0</v>
      </c>
      <c r="AE16" s="193"/>
      <c r="AF16" s="193"/>
      <c r="AG16" s="72"/>
    </row>
    <row r="17" spans="1:33" ht="15" customHeight="1">
      <c r="A17" s="198"/>
      <c r="B17" s="198"/>
      <c r="C17" s="198"/>
      <c r="D17" s="199"/>
      <c r="E17" s="199"/>
      <c r="F17" s="199"/>
      <c r="G17" s="199"/>
      <c r="H17" s="199"/>
      <c r="I17" s="199"/>
      <c r="J17" s="199"/>
      <c r="K17" s="199"/>
      <c r="L17" s="199"/>
      <c r="M17" s="198"/>
      <c r="N17" s="198"/>
      <c r="O17" s="198"/>
      <c r="P17" s="198"/>
      <c r="Q17" s="198"/>
      <c r="R17" s="198"/>
      <c r="S17" s="198"/>
      <c r="T17" s="198"/>
      <c r="U17" s="198"/>
      <c r="V17" s="198"/>
      <c r="W17" s="198"/>
      <c r="X17" s="198"/>
      <c r="Y17" s="200"/>
      <c r="Z17" s="200"/>
      <c r="AA17" s="72"/>
      <c r="AB17" s="198"/>
      <c r="AC17" s="198"/>
      <c r="AD17" s="193">
        <f t="shared" si="0"/>
        <v>0</v>
      </c>
      <c r="AE17" s="193"/>
      <c r="AF17" s="193"/>
      <c r="AG17" s="72"/>
    </row>
    <row r="18" spans="1:33" ht="15" customHeight="1">
      <c r="A18" s="198"/>
      <c r="B18" s="198"/>
      <c r="C18" s="198"/>
      <c r="D18" s="199"/>
      <c r="E18" s="199"/>
      <c r="F18" s="199"/>
      <c r="G18" s="199"/>
      <c r="H18" s="199"/>
      <c r="I18" s="199"/>
      <c r="J18" s="199"/>
      <c r="K18" s="199"/>
      <c r="L18" s="199"/>
      <c r="M18" s="198"/>
      <c r="N18" s="198"/>
      <c r="O18" s="198"/>
      <c r="P18" s="198"/>
      <c r="Q18" s="198"/>
      <c r="R18" s="198"/>
      <c r="S18" s="198"/>
      <c r="T18" s="198"/>
      <c r="U18" s="198"/>
      <c r="V18" s="198"/>
      <c r="W18" s="198"/>
      <c r="X18" s="198"/>
      <c r="Y18" s="200"/>
      <c r="Z18" s="200"/>
      <c r="AA18" s="72"/>
      <c r="AB18" s="198"/>
      <c r="AC18" s="198"/>
      <c r="AD18" s="193">
        <f t="shared" si="0"/>
        <v>0</v>
      </c>
      <c r="AE18" s="193"/>
      <c r="AF18" s="193"/>
      <c r="AG18" s="72"/>
    </row>
    <row r="19" spans="1:33" ht="15" customHeight="1">
      <c r="A19" s="198"/>
      <c r="B19" s="198"/>
      <c r="C19" s="198"/>
      <c r="D19" s="199"/>
      <c r="E19" s="199"/>
      <c r="F19" s="199"/>
      <c r="G19" s="199"/>
      <c r="H19" s="199"/>
      <c r="I19" s="199"/>
      <c r="J19" s="199"/>
      <c r="K19" s="199"/>
      <c r="L19" s="199"/>
      <c r="M19" s="198"/>
      <c r="N19" s="198"/>
      <c r="O19" s="198"/>
      <c r="P19" s="198"/>
      <c r="Q19" s="198"/>
      <c r="R19" s="198"/>
      <c r="S19" s="198"/>
      <c r="T19" s="198"/>
      <c r="U19" s="198"/>
      <c r="V19" s="198"/>
      <c r="W19" s="198"/>
      <c r="X19" s="198"/>
      <c r="Y19" s="200"/>
      <c r="Z19" s="200"/>
      <c r="AA19" s="72"/>
      <c r="AB19" s="198"/>
      <c r="AC19" s="198"/>
      <c r="AD19" s="193">
        <f t="shared" si="0"/>
        <v>0</v>
      </c>
      <c r="AE19" s="193"/>
      <c r="AF19" s="193"/>
      <c r="AG19" s="72"/>
    </row>
    <row r="20" spans="1:33" ht="15" customHeight="1">
      <c r="A20" s="198"/>
      <c r="B20" s="198"/>
      <c r="C20" s="198"/>
      <c r="D20" s="199" t="s">
        <v>2</v>
      </c>
      <c r="E20" s="199"/>
      <c r="F20" s="199"/>
      <c r="G20" s="199"/>
      <c r="H20" s="199"/>
      <c r="I20" s="199"/>
      <c r="J20" s="199"/>
      <c r="K20" s="199"/>
      <c r="L20" s="199"/>
      <c r="M20" s="198"/>
      <c r="N20" s="198"/>
      <c r="O20" s="198"/>
      <c r="P20" s="198"/>
      <c r="Q20" s="198"/>
      <c r="R20" s="198"/>
      <c r="S20" s="198"/>
      <c r="T20" s="198"/>
      <c r="U20" s="198"/>
      <c r="V20" s="198"/>
      <c r="W20" s="198"/>
      <c r="X20" s="198"/>
      <c r="Y20" s="200"/>
      <c r="Z20" s="200"/>
      <c r="AA20" s="72"/>
      <c r="AB20" s="198"/>
      <c r="AC20" s="198"/>
      <c r="AD20" s="193">
        <f t="shared" si="0"/>
        <v>0</v>
      </c>
      <c r="AE20" s="193"/>
      <c r="AF20" s="193"/>
      <c r="AG20" s="72"/>
    </row>
    <row r="21" spans="1:33" ht="15" customHeight="1">
      <c r="A21" s="198"/>
      <c r="B21" s="198"/>
      <c r="C21" s="198"/>
      <c r="D21" s="199" t="s">
        <v>2</v>
      </c>
      <c r="E21" s="199"/>
      <c r="F21" s="199"/>
      <c r="G21" s="199"/>
      <c r="H21" s="199"/>
      <c r="I21" s="199"/>
      <c r="J21" s="199"/>
      <c r="K21" s="199"/>
      <c r="L21" s="199"/>
      <c r="M21" s="198"/>
      <c r="N21" s="198"/>
      <c r="O21" s="198"/>
      <c r="P21" s="198"/>
      <c r="Q21" s="198"/>
      <c r="R21" s="198"/>
      <c r="S21" s="198"/>
      <c r="T21" s="198"/>
      <c r="U21" s="198"/>
      <c r="V21" s="198"/>
      <c r="W21" s="198"/>
      <c r="X21" s="198"/>
      <c r="Y21" s="200"/>
      <c r="Z21" s="200"/>
      <c r="AA21" s="72"/>
      <c r="AB21" s="198"/>
      <c r="AC21" s="198"/>
      <c r="AD21" s="193">
        <f t="shared" si="0"/>
        <v>0</v>
      </c>
      <c r="AE21" s="193"/>
      <c r="AF21" s="193"/>
      <c r="AG21" s="72"/>
    </row>
    <row r="22" spans="1:33" ht="15" customHeight="1">
      <c r="A22" s="198"/>
      <c r="B22" s="198"/>
      <c r="C22" s="198"/>
      <c r="D22" s="199" t="s">
        <v>2</v>
      </c>
      <c r="E22" s="199"/>
      <c r="F22" s="199"/>
      <c r="G22" s="199"/>
      <c r="H22" s="199"/>
      <c r="I22" s="199"/>
      <c r="J22" s="199"/>
      <c r="K22" s="199"/>
      <c r="L22" s="199"/>
      <c r="M22" s="198"/>
      <c r="N22" s="198"/>
      <c r="O22" s="198"/>
      <c r="P22" s="198"/>
      <c r="Q22" s="198"/>
      <c r="R22" s="198"/>
      <c r="S22" s="198"/>
      <c r="T22" s="198"/>
      <c r="U22" s="198"/>
      <c r="V22" s="198"/>
      <c r="W22" s="198"/>
      <c r="X22" s="198"/>
      <c r="Y22" s="200"/>
      <c r="Z22" s="200"/>
      <c r="AA22" s="72"/>
      <c r="AB22" s="198"/>
      <c r="AC22" s="198"/>
      <c r="AD22" s="193">
        <f t="shared" si="0"/>
        <v>0</v>
      </c>
      <c r="AE22" s="193"/>
      <c r="AF22" s="193"/>
      <c r="AG22" s="72"/>
    </row>
    <row r="23" spans="1:33" ht="15" customHeight="1">
      <c r="A23" s="198"/>
      <c r="B23" s="198"/>
      <c r="C23" s="198"/>
      <c r="D23" s="199" t="s">
        <v>2</v>
      </c>
      <c r="E23" s="199"/>
      <c r="F23" s="199"/>
      <c r="G23" s="199"/>
      <c r="H23" s="199"/>
      <c r="I23" s="199"/>
      <c r="J23" s="199"/>
      <c r="K23" s="199"/>
      <c r="L23" s="199"/>
      <c r="M23" s="198"/>
      <c r="N23" s="198"/>
      <c r="O23" s="198"/>
      <c r="P23" s="198"/>
      <c r="Q23" s="198"/>
      <c r="R23" s="198"/>
      <c r="S23" s="198"/>
      <c r="T23" s="198"/>
      <c r="U23" s="198"/>
      <c r="V23" s="198"/>
      <c r="W23" s="198"/>
      <c r="X23" s="198"/>
      <c r="Y23" s="200"/>
      <c r="Z23" s="200"/>
      <c r="AA23" s="72"/>
      <c r="AB23" s="198"/>
      <c r="AC23" s="198"/>
      <c r="AD23" s="193">
        <f t="shared" si="0"/>
        <v>0</v>
      </c>
      <c r="AE23" s="193"/>
      <c r="AF23" s="193"/>
      <c r="AG23" s="72"/>
    </row>
    <row r="24" spans="1:33" ht="15" customHeight="1">
      <c r="A24" s="198"/>
      <c r="B24" s="198"/>
      <c r="C24" s="198"/>
      <c r="D24" s="199"/>
      <c r="E24" s="199"/>
      <c r="F24" s="199"/>
      <c r="G24" s="199"/>
      <c r="H24" s="199"/>
      <c r="I24" s="199"/>
      <c r="J24" s="199"/>
      <c r="K24" s="199"/>
      <c r="L24" s="199"/>
      <c r="M24" s="198"/>
      <c r="N24" s="198"/>
      <c r="O24" s="198"/>
      <c r="P24" s="198"/>
      <c r="Q24" s="198"/>
      <c r="R24" s="198"/>
      <c r="S24" s="198"/>
      <c r="T24" s="198"/>
      <c r="U24" s="198"/>
      <c r="V24" s="198"/>
      <c r="W24" s="198"/>
      <c r="X24" s="198"/>
      <c r="Y24" s="200"/>
      <c r="Z24" s="200"/>
      <c r="AA24" s="72"/>
      <c r="AB24" s="198"/>
      <c r="AC24" s="198"/>
      <c r="AD24" s="193">
        <f t="shared" si="0"/>
        <v>0</v>
      </c>
      <c r="AE24" s="193"/>
      <c r="AF24" s="193"/>
      <c r="AG24" s="72"/>
    </row>
    <row r="25" spans="1:33" ht="15" customHeight="1">
      <c r="A25" s="198"/>
      <c r="B25" s="198"/>
      <c r="C25" s="198"/>
      <c r="D25" s="199"/>
      <c r="E25" s="199"/>
      <c r="F25" s="199"/>
      <c r="G25" s="199"/>
      <c r="H25" s="199"/>
      <c r="I25" s="199"/>
      <c r="J25" s="199"/>
      <c r="K25" s="199"/>
      <c r="L25" s="199"/>
      <c r="M25" s="198"/>
      <c r="N25" s="198"/>
      <c r="O25" s="198"/>
      <c r="P25" s="198"/>
      <c r="Q25" s="198"/>
      <c r="R25" s="198"/>
      <c r="S25" s="198"/>
      <c r="T25" s="198"/>
      <c r="U25" s="198"/>
      <c r="V25" s="198"/>
      <c r="W25" s="198"/>
      <c r="X25" s="198"/>
      <c r="Y25" s="200"/>
      <c r="Z25" s="200"/>
      <c r="AA25" s="72"/>
      <c r="AB25" s="198"/>
      <c r="AC25" s="198"/>
      <c r="AD25" s="193">
        <f t="shared" si="0"/>
        <v>0</v>
      </c>
      <c r="AE25" s="193"/>
      <c r="AF25" s="193"/>
      <c r="AG25" s="72"/>
    </row>
    <row r="26" spans="1:33" ht="15" customHeight="1">
      <c r="A26" s="217"/>
      <c r="B26" s="219"/>
      <c r="C26" s="218"/>
      <c r="D26" s="202"/>
      <c r="E26" s="203"/>
      <c r="F26" s="203"/>
      <c r="G26" s="203"/>
      <c r="H26" s="203"/>
      <c r="I26" s="203"/>
      <c r="J26" s="203"/>
      <c r="K26" s="204"/>
      <c r="L26" s="71"/>
      <c r="M26" s="217"/>
      <c r="N26" s="218"/>
      <c r="O26" s="217"/>
      <c r="P26" s="218"/>
      <c r="Q26" s="72"/>
      <c r="R26" s="198"/>
      <c r="S26" s="198"/>
      <c r="T26" s="198"/>
      <c r="U26" s="198"/>
      <c r="V26" s="198"/>
      <c r="W26" s="198"/>
      <c r="X26" s="198"/>
      <c r="Y26" s="200"/>
      <c r="Z26" s="200"/>
      <c r="AA26" s="72"/>
      <c r="AB26" s="198"/>
      <c r="AC26" s="198"/>
      <c r="AD26" s="193">
        <f t="shared" si="0"/>
        <v>0</v>
      </c>
      <c r="AE26" s="193"/>
      <c r="AF26" s="193"/>
      <c r="AG26" s="72"/>
    </row>
    <row r="27" spans="1:33" ht="15" customHeight="1">
      <c r="A27" s="198"/>
      <c r="B27" s="198"/>
      <c r="C27" s="198"/>
      <c r="D27" s="199"/>
      <c r="E27" s="199"/>
      <c r="F27" s="199"/>
      <c r="G27" s="199"/>
      <c r="H27" s="199"/>
      <c r="I27" s="199"/>
      <c r="J27" s="199"/>
      <c r="K27" s="199"/>
      <c r="L27" s="199"/>
      <c r="M27" s="198"/>
      <c r="N27" s="198"/>
      <c r="O27" s="198"/>
      <c r="P27" s="198"/>
      <c r="Q27" s="198"/>
      <c r="R27" s="198"/>
      <c r="S27" s="198"/>
      <c r="T27" s="198"/>
      <c r="U27" s="198"/>
      <c r="V27" s="198"/>
      <c r="W27" s="198"/>
      <c r="X27" s="198"/>
      <c r="Y27" s="200"/>
      <c r="Z27" s="200"/>
      <c r="AA27" s="72"/>
      <c r="AB27" s="198"/>
      <c r="AC27" s="198"/>
      <c r="AD27" s="193">
        <f t="shared" si="0"/>
        <v>0</v>
      </c>
      <c r="AE27" s="193"/>
      <c r="AF27" s="193"/>
      <c r="AG27" s="72"/>
    </row>
    <row r="28" spans="1:33" ht="15" customHeight="1">
      <c r="A28" s="198"/>
      <c r="B28" s="198"/>
      <c r="C28" s="198"/>
      <c r="D28" s="199" t="s">
        <v>2</v>
      </c>
      <c r="E28" s="199"/>
      <c r="F28" s="199"/>
      <c r="G28" s="199"/>
      <c r="H28" s="199"/>
      <c r="I28" s="199"/>
      <c r="J28" s="199"/>
      <c r="K28" s="199"/>
      <c r="L28" s="199"/>
      <c r="M28" s="198"/>
      <c r="N28" s="198"/>
      <c r="O28" s="198"/>
      <c r="P28" s="198"/>
      <c r="Q28" s="198"/>
      <c r="R28" s="198"/>
      <c r="S28" s="198"/>
      <c r="T28" s="198"/>
      <c r="U28" s="198"/>
      <c r="V28" s="198"/>
      <c r="W28" s="198"/>
      <c r="X28" s="198"/>
      <c r="Y28" s="200"/>
      <c r="Z28" s="200"/>
      <c r="AA28" s="72"/>
      <c r="AB28" s="198"/>
      <c r="AC28" s="198"/>
      <c r="AD28" s="193">
        <f t="shared" si="0"/>
        <v>0</v>
      </c>
      <c r="AE28" s="193"/>
      <c r="AF28" s="193"/>
      <c r="AG28" s="72"/>
    </row>
    <row r="29" spans="1:33" ht="15" customHeight="1">
      <c r="A29" s="198"/>
      <c r="B29" s="198"/>
      <c r="C29" s="198"/>
      <c r="D29" s="199"/>
      <c r="E29" s="199"/>
      <c r="F29" s="199"/>
      <c r="G29" s="199"/>
      <c r="H29" s="199"/>
      <c r="I29" s="199"/>
      <c r="J29" s="199"/>
      <c r="K29" s="199"/>
      <c r="L29" s="199"/>
      <c r="M29" s="198"/>
      <c r="N29" s="198"/>
      <c r="O29" s="198"/>
      <c r="P29" s="198"/>
      <c r="Q29" s="198"/>
      <c r="R29" s="198"/>
      <c r="S29" s="198"/>
      <c r="T29" s="198"/>
      <c r="U29" s="198"/>
      <c r="V29" s="198"/>
      <c r="W29" s="198"/>
      <c r="X29" s="198"/>
      <c r="Y29" s="200"/>
      <c r="Z29" s="200"/>
      <c r="AA29" s="72"/>
      <c r="AB29" s="198"/>
      <c r="AC29" s="198"/>
      <c r="AD29" s="193">
        <f t="shared" si="0"/>
        <v>0</v>
      </c>
      <c r="AE29" s="193"/>
      <c r="AF29" s="193"/>
      <c r="AG29" s="72"/>
    </row>
    <row r="30" spans="1:33" ht="15" customHeight="1">
      <c r="A30" s="198"/>
      <c r="B30" s="198"/>
      <c r="C30" s="198"/>
      <c r="D30" s="199"/>
      <c r="E30" s="199"/>
      <c r="F30" s="199"/>
      <c r="G30" s="199"/>
      <c r="H30" s="199"/>
      <c r="I30" s="199"/>
      <c r="J30" s="199"/>
      <c r="K30" s="199"/>
      <c r="L30" s="199"/>
      <c r="M30" s="198"/>
      <c r="N30" s="198"/>
      <c r="O30" s="198"/>
      <c r="P30" s="198"/>
      <c r="Q30" s="198"/>
      <c r="R30" s="198"/>
      <c r="S30" s="198"/>
      <c r="T30" s="198"/>
      <c r="U30" s="198"/>
      <c r="V30" s="198"/>
      <c r="W30" s="198"/>
      <c r="X30" s="198"/>
      <c r="Y30" s="200"/>
      <c r="Z30" s="200"/>
      <c r="AA30" s="72"/>
      <c r="AB30" s="198"/>
      <c r="AC30" s="198"/>
      <c r="AD30" s="193">
        <f t="shared" si="0"/>
        <v>0</v>
      </c>
      <c r="AE30" s="193"/>
      <c r="AF30" s="193"/>
      <c r="AG30" s="72"/>
    </row>
    <row r="31" spans="1:33" ht="15" customHeight="1">
      <c r="A31" s="198"/>
      <c r="B31" s="198"/>
      <c r="C31" s="198"/>
      <c r="D31" s="199"/>
      <c r="E31" s="199"/>
      <c r="F31" s="199"/>
      <c r="G31" s="199"/>
      <c r="H31" s="199"/>
      <c r="I31" s="199"/>
      <c r="J31" s="199"/>
      <c r="K31" s="199"/>
      <c r="L31" s="199"/>
      <c r="M31" s="198"/>
      <c r="N31" s="198"/>
      <c r="O31" s="198"/>
      <c r="P31" s="198"/>
      <c r="Q31" s="198"/>
      <c r="R31" s="198"/>
      <c r="S31" s="198"/>
      <c r="T31" s="198"/>
      <c r="U31" s="198"/>
      <c r="V31" s="198"/>
      <c r="W31" s="198"/>
      <c r="X31" s="198"/>
      <c r="Y31" s="200"/>
      <c r="Z31" s="200"/>
      <c r="AA31" s="72"/>
      <c r="AB31" s="198"/>
      <c r="AC31" s="198"/>
      <c r="AD31" s="193">
        <f t="shared" si="0"/>
        <v>0</v>
      </c>
      <c r="AE31" s="193"/>
      <c r="AF31" s="193"/>
      <c r="AG31" s="72"/>
    </row>
    <row r="32" spans="1:33" ht="12.75">
      <c r="A32" s="198"/>
      <c r="B32" s="198"/>
      <c r="C32" s="198"/>
      <c r="D32" s="199"/>
      <c r="E32" s="199"/>
      <c r="F32" s="199"/>
      <c r="G32" s="199"/>
      <c r="H32" s="199"/>
      <c r="I32" s="199"/>
      <c r="J32" s="199"/>
      <c r="K32" s="199"/>
      <c r="L32" s="199"/>
      <c r="M32" s="198"/>
      <c r="N32" s="198"/>
      <c r="O32" s="198"/>
      <c r="P32" s="198"/>
      <c r="Q32" s="198"/>
      <c r="R32" s="198"/>
      <c r="S32" s="198"/>
      <c r="T32" s="198"/>
      <c r="U32" s="198"/>
      <c r="V32" s="198"/>
      <c r="W32" s="198"/>
      <c r="X32" s="198"/>
      <c r="Y32" s="200"/>
      <c r="Z32" s="200"/>
      <c r="AA32" s="72"/>
      <c r="AB32" s="198"/>
      <c r="AC32" s="198"/>
      <c r="AD32" s="193">
        <f t="shared" si="0"/>
        <v>0</v>
      </c>
      <c r="AE32" s="193"/>
      <c r="AF32" s="193"/>
      <c r="AG32" s="72"/>
    </row>
    <row r="33" spans="1:33" ht="15.75">
      <c r="A33" s="215"/>
      <c r="B33" s="215"/>
      <c r="C33" s="215"/>
      <c r="D33" s="221" t="s">
        <v>38</v>
      </c>
      <c r="E33" s="221"/>
      <c r="F33" s="221"/>
      <c r="G33" s="221"/>
      <c r="H33" s="221"/>
      <c r="I33" s="221"/>
      <c r="J33" s="221"/>
      <c r="K33" s="221"/>
      <c r="L33" s="221"/>
      <c r="M33" s="221"/>
      <c r="N33" s="221"/>
      <c r="O33" s="221"/>
      <c r="P33" s="221"/>
      <c r="Q33" s="221"/>
      <c r="R33" s="214">
        <f>SUM(R11:T32)</f>
        <v>0</v>
      </c>
      <c r="S33" s="214"/>
      <c r="T33" s="216"/>
      <c r="U33" s="220" t="s">
        <v>21</v>
      </c>
      <c r="V33" s="221"/>
      <c r="W33" s="221"/>
      <c r="X33" s="221"/>
      <c r="Y33" s="221"/>
      <c r="Z33" s="221"/>
      <c r="AA33" s="221"/>
      <c r="AB33" s="221"/>
      <c r="AC33" s="222"/>
      <c r="AD33" s="213">
        <f>SUM(AD11:AF32)</f>
        <v>0</v>
      </c>
      <c r="AE33" s="214"/>
      <c r="AF33" s="214"/>
      <c r="AG33" s="89"/>
    </row>
  </sheetData>
  <sheetProtection password="9A61" sheet="1" objects="1" scenarios="1"/>
  <mergeCells count="229">
    <mergeCell ref="A23:C23"/>
    <mergeCell ref="D23:L23"/>
    <mergeCell ref="M23:N23"/>
    <mergeCell ref="O23:Q23"/>
    <mergeCell ref="R23:T23"/>
    <mergeCell ref="U23:X23"/>
    <mergeCell ref="AG8:AG10"/>
    <mergeCell ref="AB8:AF9"/>
    <mergeCell ref="AB14:AC14"/>
    <mergeCell ref="O18:Q18"/>
    <mergeCell ref="AB22:AC22"/>
    <mergeCell ref="AD22:AF22"/>
    <mergeCell ref="R19:T19"/>
    <mergeCell ref="Y14:Z14"/>
    <mergeCell ref="R20:T20"/>
    <mergeCell ref="U15:X15"/>
    <mergeCell ref="A1:AG1"/>
    <mergeCell ref="B2:AG2"/>
    <mergeCell ref="A8:C10"/>
    <mergeCell ref="D8:L10"/>
    <mergeCell ref="M8:N10"/>
    <mergeCell ref="O8:Q10"/>
    <mergeCell ref="R8:T10"/>
    <mergeCell ref="U8:X10"/>
    <mergeCell ref="A4:AF4"/>
    <mergeCell ref="Y7:Z7"/>
    <mergeCell ref="A12:C12"/>
    <mergeCell ref="A13:C13"/>
    <mergeCell ref="A14:C14"/>
    <mergeCell ref="D14:L14"/>
    <mergeCell ref="O14:Q14"/>
    <mergeCell ref="D13:L13"/>
    <mergeCell ref="U20:X20"/>
    <mergeCell ref="R26:T26"/>
    <mergeCell ref="U26:X26"/>
    <mergeCell ref="O22:Q22"/>
    <mergeCell ref="R22:T22"/>
    <mergeCell ref="R27:T27"/>
    <mergeCell ref="U33:AC33"/>
    <mergeCell ref="D33:Q33"/>
    <mergeCell ref="AB30:AC30"/>
    <mergeCell ref="AB27:AC27"/>
    <mergeCell ref="Y27:Z27"/>
    <mergeCell ref="AB32:AC32"/>
    <mergeCell ref="AB29:AC29"/>
    <mergeCell ref="O30:Q30"/>
    <mergeCell ref="U29:X29"/>
    <mergeCell ref="Y29:Z29"/>
    <mergeCell ref="U30:X30"/>
    <mergeCell ref="R21:T21"/>
    <mergeCell ref="U24:X24"/>
    <mergeCell ref="Y24:Z24"/>
    <mergeCell ref="Y26:Z26"/>
    <mergeCell ref="Y22:Z22"/>
    <mergeCell ref="U27:X27"/>
    <mergeCell ref="R29:T29"/>
    <mergeCell ref="R30:T30"/>
    <mergeCell ref="Y30:Z30"/>
    <mergeCell ref="Y23:Z23"/>
    <mergeCell ref="AB23:AC23"/>
    <mergeCell ref="AB26:AC26"/>
    <mergeCell ref="U22:X22"/>
    <mergeCell ref="O27:Q27"/>
    <mergeCell ref="R25:T25"/>
    <mergeCell ref="U25:X25"/>
    <mergeCell ref="Y25:Z25"/>
    <mergeCell ref="A27:C27"/>
    <mergeCell ref="D27:L27"/>
    <mergeCell ref="M27:N27"/>
    <mergeCell ref="A25:C25"/>
    <mergeCell ref="D25:L25"/>
    <mergeCell ref="O25:Q25"/>
    <mergeCell ref="O26:P26"/>
    <mergeCell ref="A26:C26"/>
    <mergeCell ref="D26:K26"/>
    <mergeCell ref="M26:N26"/>
    <mergeCell ref="A20:C20"/>
    <mergeCell ref="D20:L20"/>
    <mergeCell ref="M20:N20"/>
    <mergeCell ref="O20:Q20"/>
    <mergeCell ref="A21:C21"/>
    <mergeCell ref="M22:N22"/>
    <mergeCell ref="O21:Q21"/>
    <mergeCell ref="A33:C33"/>
    <mergeCell ref="R33:T33"/>
    <mergeCell ref="A29:C29"/>
    <mergeCell ref="D29:L29"/>
    <mergeCell ref="M29:N29"/>
    <mergeCell ref="O29:Q29"/>
    <mergeCell ref="R32:T32"/>
    <mergeCell ref="A30:C30"/>
    <mergeCell ref="D30:L30"/>
    <mergeCell ref="AD33:AF33"/>
    <mergeCell ref="AB31:AC31"/>
    <mergeCell ref="AD31:AF31"/>
    <mergeCell ref="A32:C32"/>
    <mergeCell ref="D32:L32"/>
    <mergeCell ref="M32:N32"/>
    <mergeCell ref="O32:Q32"/>
    <mergeCell ref="AD32:AF32"/>
    <mergeCell ref="U32:X32"/>
    <mergeCell ref="Y32:Z32"/>
    <mergeCell ref="AD29:AF29"/>
    <mergeCell ref="AD30:AF30"/>
    <mergeCell ref="A31:C31"/>
    <mergeCell ref="D31:L31"/>
    <mergeCell ref="M31:N31"/>
    <mergeCell ref="O31:Q31"/>
    <mergeCell ref="R31:T31"/>
    <mergeCell ref="U31:X31"/>
    <mergeCell ref="Y31:Z31"/>
    <mergeCell ref="M30:N30"/>
    <mergeCell ref="AD27:AF27"/>
    <mergeCell ref="A28:C28"/>
    <mergeCell ref="D28:L28"/>
    <mergeCell ref="M28:N28"/>
    <mergeCell ref="O28:Q28"/>
    <mergeCell ref="R28:T28"/>
    <mergeCell ref="U28:X28"/>
    <mergeCell ref="Y28:Z28"/>
    <mergeCell ref="AB28:AC28"/>
    <mergeCell ref="AD28:AF28"/>
    <mergeCell ref="M16:N16"/>
    <mergeCell ref="O16:Q16"/>
    <mergeCell ref="Y17:Z17"/>
    <mergeCell ref="U16:X16"/>
    <mergeCell ref="U19:X19"/>
    <mergeCell ref="U18:X18"/>
    <mergeCell ref="R18:T18"/>
    <mergeCell ref="O19:Q19"/>
    <mergeCell ref="U13:X13"/>
    <mergeCell ref="A17:C17"/>
    <mergeCell ref="D17:L17"/>
    <mergeCell ref="M17:N17"/>
    <mergeCell ref="O17:Q17"/>
    <mergeCell ref="AB17:AC17"/>
    <mergeCell ref="Y15:Z15"/>
    <mergeCell ref="U17:X17"/>
    <mergeCell ref="R16:T16"/>
    <mergeCell ref="R17:T17"/>
    <mergeCell ref="M15:N15"/>
    <mergeCell ref="O15:Q15"/>
    <mergeCell ref="R15:T15"/>
    <mergeCell ref="M13:N13"/>
    <mergeCell ref="O13:Q13"/>
    <mergeCell ref="R13:T13"/>
    <mergeCell ref="R14:T14"/>
    <mergeCell ref="M14:N14"/>
    <mergeCell ref="AB7:AC7"/>
    <mergeCell ref="AB10:AC10"/>
    <mergeCell ref="AD10:AF10"/>
    <mergeCell ref="AD7:AF7"/>
    <mergeCell ref="Y8:Z10"/>
    <mergeCell ref="AA8:AA10"/>
    <mergeCell ref="A5:C5"/>
    <mergeCell ref="D5:I5"/>
    <mergeCell ref="A22:C22"/>
    <mergeCell ref="D22:L22"/>
    <mergeCell ref="D15:L15"/>
    <mergeCell ref="D16:L16"/>
    <mergeCell ref="D12:L12"/>
    <mergeCell ref="A15:C15"/>
    <mergeCell ref="A16:C16"/>
    <mergeCell ref="A18:C18"/>
    <mergeCell ref="AB11:AC11"/>
    <mergeCell ref="Y12:Z12"/>
    <mergeCell ref="R11:T11"/>
    <mergeCell ref="AB12:AC12"/>
    <mergeCell ref="Y11:Z11"/>
    <mergeCell ref="M12:N12"/>
    <mergeCell ref="R12:T12"/>
    <mergeCell ref="O12:Q12"/>
    <mergeCell ref="U11:X11"/>
    <mergeCell ref="U12:X12"/>
    <mergeCell ref="A24:C24"/>
    <mergeCell ref="D24:L24"/>
    <mergeCell ref="A19:C19"/>
    <mergeCell ref="D19:L19"/>
    <mergeCell ref="D18:L18"/>
    <mergeCell ref="M25:N25"/>
    <mergeCell ref="D21:L21"/>
    <mergeCell ref="M21:N21"/>
    <mergeCell ref="M18:N18"/>
    <mergeCell ref="M19:N19"/>
    <mergeCell ref="AD25:AF25"/>
    <mergeCell ref="M24:N24"/>
    <mergeCell ref="O24:Q24"/>
    <mergeCell ref="R24:T24"/>
    <mergeCell ref="AB24:AC24"/>
    <mergeCell ref="AD21:AF21"/>
    <mergeCell ref="U21:X21"/>
    <mergeCell ref="Y21:Z21"/>
    <mergeCell ref="AB21:AC21"/>
    <mergeCell ref="AB25:AC25"/>
    <mergeCell ref="AB15:AC15"/>
    <mergeCell ref="AD20:AF20"/>
    <mergeCell ref="Y19:Z19"/>
    <mergeCell ref="AB19:AC19"/>
    <mergeCell ref="Y18:Z18"/>
    <mergeCell ref="AB18:AC18"/>
    <mergeCell ref="Y20:Z20"/>
    <mergeCell ref="AB16:AC16"/>
    <mergeCell ref="Y16:Z16"/>
    <mergeCell ref="A11:C11"/>
    <mergeCell ref="D11:L11"/>
    <mergeCell ref="M11:N11"/>
    <mergeCell ref="O11:Q11"/>
    <mergeCell ref="AD19:AF19"/>
    <mergeCell ref="AB20:AC20"/>
    <mergeCell ref="AD11:AF11"/>
    <mergeCell ref="AB13:AC13"/>
    <mergeCell ref="U14:X14"/>
    <mergeCell ref="Y13:Z13"/>
    <mergeCell ref="A7:C7"/>
    <mergeCell ref="D7:L7"/>
    <mergeCell ref="M7:N7"/>
    <mergeCell ref="R7:T7"/>
    <mergeCell ref="U7:X7"/>
    <mergeCell ref="O7:Q7"/>
    <mergeCell ref="AD26:AF26"/>
    <mergeCell ref="AD12:AF12"/>
    <mergeCell ref="AD13:AF13"/>
    <mergeCell ref="AD14:AF14"/>
    <mergeCell ref="AD15:AF15"/>
    <mergeCell ref="AD16:AF16"/>
    <mergeCell ref="AD17:AF17"/>
    <mergeCell ref="AD18:AF18"/>
    <mergeCell ref="AD23:AF23"/>
    <mergeCell ref="AD24:AF24"/>
  </mergeCells>
  <printOptions/>
  <pageMargins left="0.4" right="0.4" top="0.5" bottom="0.5" header="0.3" footer="0.3"/>
  <pageSetup horizontalDpi="300" verticalDpi="300" orientation="landscape" r:id="rId3"/>
  <headerFooter alignWithMargins="0">
    <oddFooter>&amp;L&amp;"-,Regular"&amp;8 09/2015 jk&amp;R&amp;"-,Regular"&amp;8DNR Form 542-4000</oddFooter>
  </headerFooter>
  <legacyDrawing r:id="rId2"/>
  <oleObjects>
    <oleObject progId="Word.Document.8" shapeId="576308" r:id="rId1"/>
  </oleObjects>
</worksheet>
</file>

<file path=xl/worksheets/sheet5.xml><?xml version="1.0" encoding="utf-8"?>
<worksheet xmlns="http://schemas.openxmlformats.org/spreadsheetml/2006/main" xmlns:r="http://schemas.openxmlformats.org/officeDocument/2006/relationships">
  <sheetPr codeName="Sheet5">
    <pageSetUpPr fitToPage="1"/>
  </sheetPr>
  <dimension ref="A1:V49"/>
  <sheetViews>
    <sheetView showGridLines="0" view="pageLayout" zoomScaleSheetLayoutView="100" workbookViewId="0" topLeftCell="A22">
      <selection activeCell="R48" sqref="R48"/>
    </sheetView>
  </sheetViews>
  <sheetFormatPr defaultColWidth="9.140625" defaultRowHeight="12.75"/>
  <cols>
    <col min="1" max="1" width="4.28125" style="4" customWidth="1"/>
    <col min="2" max="2" width="8.00390625" style="4" customWidth="1"/>
    <col min="3" max="3" width="3.28125" style="4" customWidth="1"/>
    <col min="4" max="4" width="4.00390625" style="4" customWidth="1"/>
    <col min="5" max="15" width="4.8515625" style="4" customWidth="1"/>
    <col min="16" max="16" width="5.8515625" style="4" customWidth="1"/>
    <col min="17" max="17" width="4.8515625" style="4" customWidth="1"/>
    <col min="18" max="18" width="5.00390625" style="4" customWidth="1"/>
    <col min="19" max="24" width="4.8515625" style="4" customWidth="1"/>
    <col min="25" max="16384" width="9.140625" style="4" customWidth="1"/>
  </cols>
  <sheetData>
    <row r="1" spans="1:21" ht="18.75">
      <c r="A1" s="103" t="s">
        <v>0</v>
      </c>
      <c r="B1" s="101"/>
      <c r="C1" s="101"/>
      <c r="D1" s="101"/>
      <c r="E1" s="101"/>
      <c r="F1" s="101"/>
      <c r="G1" s="101"/>
      <c r="H1" s="101"/>
      <c r="I1" s="101"/>
      <c r="J1" s="101"/>
      <c r="K1" s="101"/>
      <c r="L1" s="101"/>
      <c r="M1" s="101"/>
      <c r="N1" s="101"/>
      <c r="O1" s="101"/>
      <c r="P1" s="101"/>
      <c r="Q1" s="101"/>
      <c r="R1" s="101"/>
      <c r="S1" s="101"/>
      <c r="T1" s="101"/>
      <c r="U1" s="101"/>
    </row>
    <row r="2" spans="1:21" ht="15.75">
      <c r="A2" s="192" t="s">
        <v>107</v>
      </c>
      <c r="B2" s="101"/>
      <c r="C2" s="101"/>
      <c r="D2" s="101"/>
      <c r="E2" s="101"/>
      <c r="F2" s="101"/>
      <c r="G2" s="101"/>
      <c r="H2" s="101"/>
      <c r="I2" s="101"/>
      <c r="J2" s="101"/>
      <c r="K2" s="101"/>
      <c r="L2" s="101"/>
      <c r="M2" s="101"/>
      <c r="N2" s="101"/>
      <c r="O2" s="101"/>
      <c r="P2" s="101"/>
      <c r="Q2" s="101"/>
      <c r="R2" s="101"/>
      <c r="S2" s="101"/>
      <c r="T2" s="101"/>
      <c r="U2" s="101"/>
    </row>
    <row r="3" spans="1:21" ht="24" customHeight="1">
      <c r="A3" s="100" t="s">
        <v>134</v>
      </c>
      <c r="B3" s="101"/>
      <c r="C3" s="101"/>
      <c r="D3" s="101"/>
      <c r="E3" s="101"/>
      <c r="F3" s="101"/>
      <c r="G3" s="101"/>
      <c r="H3" s="101"/>
      <c r="I3" s="101"/>
      <c r="J3" s="101"/>
      <c r="K3" s="101"/>
      <c r="L3" s="101"/>
      <c r="M3" s="101"/>
      <c r="N3" s="101"/>
      <c r="O3" s="101"/>
      <c r="P3" s="101"/>
      <c r="Q3" s="101"/>
      <c r="R3" s="101"/>
      <c r="S3" s="101"/>
      <c r="T3" s="101"/>
      <c r="U3" s="101"/>
    </row>
    <row r="4" spans="1:21" ht="60.75" customHeight="1">
      <c r="A4" s="105" t="s">
        <v>1</v>
      </c>
      <c r="B4" s="239"/>
      <c r="C4" s="239"/>
      <c r="D4" s="239"/>
      <c r="E4" s="239"/>
      <c r="F4" s="239"/>
      <c r="G4" s="239"/>
      <c r="H4" s="239"/>
      <c r="I4" s="239"/>
      <c r="J4" s="239"/>
      <c r="K4" s="239"/>
      <c r="L4" s="239"/>
      <c r="M4" s="239"/>
      <c r="N4" s="239"/>
      <c r="O4" s="239"/>
      <c r="P4" s="239"/>
      <c r="Q4" s="239"/>
      <c r="R4" s="239"/>
      <c r="S4" s="239"/>
      <c r="T4" s="239"/>
      <c r="U4" s="239"/>
    </row>
    <row r="5" spans="2:21" ht="6.75" customHeight="1">
      <c r="B5" s="101"/>
      <c r="C5" s="101"/>
      <c r="D5" s="101"/>
      <c r="E5" s="101"/>
      <c r="F5" s="101"/>
      <c r="G5" s="101"/>
      <c r="H5" s="101"/>
      <c r="I5" s="101"/>
      <c r="J5" s="101"/>
      <c r="K5" s="101"/>
      <c r="L5" s="101"/>
      <c r="M5" s="101"/>
      <c r="N5" s="101"/>
      <c r="O5" s="101"/>
      <c r="P5" s="101"/>
      <c r="Q5" s="101"/>
      <c r="R5" s="101"/>
      <c r="S5" s="101"/>
      <c r="T5" s="101"/>
      <c r="U5" s="101"/>
    </row>
    <row r="6" spans="1:21" ht="15.75">
      <c r="A6" s="106" t="s">
        <v>3</v>
      </c>
      <c r="B6" s="107"/>
      <c r="C6" s="107"/>
      <c r="D6" s="102"/>
      <c r="E6" s="102"/>
      <c r="F6" s="102"/>
      <c r="G6" s="102"/>
      <c r="H6" s="102"/>
      <c r="I6" s="102"/>
      <c r="J6" s="102"/>
      <c r="K6" s="102"/>
      <c r="L6" s="118"/>
      <c r="M6" s="118"/>
      <c r="N6" s="118"/>
      <c r="O6" s="118"/>
      <c r="P6" s="118"/>
      <c r="Q6" s="118"/>
      <c r="R6" s="5" t="s">
        <v>4</v>
      </c>
      <c r="S6" s="134"/>
      <c r="T6" s="135"/>
      <c r="U6" s="135"/>
    </row>
    <row r="7" spans="2:21" ht="11.25" customHeight="1">
      <c r="B7" s="237"/>
      <c r="C7" s="237"/>
      <c r="D7" s="90"/>
      <c r="E7" s="91" t="s">
        <v>59</v>
      </c>
      <c r="F7" s="90"/>
      <c r="G7" s="90"/>
      <c r="H7" s="90"/>
      <c r="I7" s="90"/>
      <c r="J7" s="90"/>
      <c r="K7" s="90"/>
      <c r="L7" s="90"/>
      <c r="M7" s="90"/>
      <c r="N7" s="91" t="s">
        <v>60</v>
      </c>
      <c r="O7" s="90"/>
      <c r="P7" s="90"/>
      <c r="Q7" s="90"/>
      <c r="R7" s="90"/>
      <c r="S7" s="90"/>
      <c r="T7" s="90"/>
      <c r="U7" s="90"/>
    </row>
    <row r="8" spans="1:21" ht="25.5" customHeight="1">
      <c r="A8" s="8" t="s">
        <v>52</v>
      </c>
      <c r="B8" s="7"/>
      <c r="C8" s="7"/>
      <c r="D8" s="7"/>
      <c r="E8" s="238"/>
      <c r="F8" s="238"/>
      <c r="G8" s="238"/>
      <c r="H8" s="238"/>
      <c r="I8" s="238"/>
      <c r="J8" s="238"/>
      <c r="K8" s="238"/>
      <c r="L8" s="238"/>
      <c r="M8" s="238"/>
      <c r="N8" s="7"/>
      <c r="O8" s="7"/>
      <c r="P8" s="8" t="s">
        <v>53</v>
      </c>
      <c r="Q8" s="7"/>
      <c r="R8" s="7"/>
      <c r="S8" s="135"/>
      <c r="T8" s="135"/>
      <c r="U8" s="135"/>
    </row>
    <row r="9" spans="2:21" ht="9" customHeight="1">
      <c r="B9" s="7"/>
      <c r="C9" s="7"/>
      <c r="D9" s="7"/>
      <c r="E9" s="7"/>
      <c r="F9" s="7"/>
      <c r="G9" s="7"/>
      <c r="H9" s="7"/>
      <c r="I9" s="7"/>
      <c r="J9" s="7"/>
      <c r="K9" s="7"/>
      <c r="L9" s="7"/>
      <c r="M9" s="7"/>
      <c r="N9" s="7"/>
      <c r="O9" s="7"/>
      <c r="P9" s="7"/>
      <c r="Q9" s="7"/>
      <c r="R9" s="7"/>
      <c r="S9" s="7"/>
      <c r="T9" s="7"/>
      <c r="U9" s="7"/>
    </row>
    <row r="10" spans="1:21" ht="15.75">
      <c r="A10" s="100" t="s">
        <v>5</v>
      </c>
      <c r="B10" s="101"/>
      <c r="C10" s="101"/>
      <c r="D10" s="101"/>
      <c r="E10" s="101"/>
      <c r="F10" s="101"/>
      <c r="G10" s="135"/>
      <c r="H10" s="135"/>
      <c r="I10" s="135"/>
      <c r="J10" s="135"/>
      <c r="K10" s="135"/>
      <c r="L10" s="135"/>
      <c r="M10" s="135"/>
      <c r="N10" s="135"/>
      <c r="O10" s="135"/>
      <c r="P10" s="135"/>
      <c r="Q10" s="135"/>
      <c r="R10" s="135"/>
      <c r="S10" s="135"/>
      <c r="T10" s="135"/>
      <c r="U10" s="135"/>
    </row>
    <row r="11" spans="2:8" ht="11.25" customHeight="1">
      <c r="B11" s="101"/>
      <c r="C11" s="101"/>
      <c r="D11" s="101"/>
      <c r="E11" s="101"/>
      <c r="F11" s="101"/>
      <c r="H11" s="6" t="s">
        <v>6</v>
      </c>
    </row>
    <row r="12" spans="2:21" ht="15.75">
      <c r="B12" s="101"/>
      <c r="C12" s="101"/>
      <c r="D12" s="101"/>
      <c r="E12" s="101"/>
      <c r="F12" s="101"/>
      <c r="G12" s="135"/>
      <c r="H12" s="102"/>
      <c r="I12" s="102"/>
      <c r="J12" s="102"/>
      <c r="K12" s="102"/>
      <c r="L12" s="102"/>
      <c r="M12" s="102"/>
      <c r="N12" s="135"/>
      <c r="O12" s="102"/>
      <c r="P12" s="102"/>
      <c r="Q12" s="102"/>
      <c r="R12" s="146"/>
      <c r="S12" s="147"/>
      <c r="T12" s="147"/>
      <c r="U12" s="147"/>
    </row>
    <row r="13" spans="2:18" ht="10.5" customHeight="1">
      <c r="B13" s="101"/>
      <c r="C13" s="101"/>
      <c r="D13" s="101"/>
      <c r="E13" s="101"/>
      <c r="F13" s="101"/>
      <c r="H13" s="6" t="s">
        <v>56</v>
      </c>
      <c r="I13" s="9"/>
      <c r="J13" s="9"/>
      <c r="K13" s="9"/>
      <c r="L13" s="9"/>
      <c r="M13" s="9"/>
      <c r="N13" s="6" t="s">
        <v>57</v>
      </c>
      <c r="O13" s="9"/>
      <c r="P13" s="9"/>
      <c r="Q13" s="9"/>
      <c r="R13" s="6" t="s">
        <v>58</v>
      </c>
    </row>
    <row r="14" spans="2:21" ht="15.75">
      <c r="B14" s="10"/>
      <c r="C14" s="148" t="s">
        <v>119</v>
      </c>
      <c r="D14" s="236"/>
      <c r="E14" s="10"/>
      <c r="F14" s="11" t="s">
        <v>121</v>
      </c>
      <c r="G14" s="11"/>
      <c r="H14" s="12"/>
      <c r="I14" s="13" t="s">
        <v>122</v>
      </c>
      <c r="J14" s="12"/>
      <c r="K14" s="13" t="s">
        <v>123</v>
      </c>
      <c r="L14" s="10"/>
      <c r="M14" s="14"/>
      <c r="N14" s="146"/>
      <c r="O14" s="152"/>
      <c r="P14" s="152"/>
      <c r="Q14" s="15"/>
      <c r="R14" s="118"/>
      <c r="S14" s="118"/>
      <c r="T14" s="118"/>
      <c r="U14" s="118"/>
    </row>
    <row r="15" spans="2:21" ht="10.5" customHeight="1">
      <c r="B15" s="6" t="s">
        <v>118</v>
      </c>
      <c r="C15" s="9"/>
      <c r="E15" s="6" t="s">
        <v>120</v>
      </c>
      <c r="G15" s="9"/>
      <c r="H15" s="16" t="s">
        <v>55</v>
      </c>
      <c r="J15" s="150" t="s">
        <v>124</v>
      </c>
      <c r="K15" s="151"/>
      <c r="L15" s="151"/>
      <c r="N15" s="153" t="s">
        <v>125</v>
      </c>
      <c r="O15" s="154"/>
      <c r="P15" s="154"/>
      <c r="Q15" s="9"/>
      <c r="S15" s="6" t="s">
        <v>54</v>
      </c>
      <c r="T15" s="9"/>
      <c r="U15" s="9"/>
    </row>
    <row r="16" spans="2:21" ht="8.25" customHeight="1">
      <c r="B16" s="101"/>
      <c r="C16" s="101"/>
      <c r="D16" s="101"/>
      <c r="E16" s="101"/>
      <c r="F16" s="101"/>
      <c r="G16" s="101"/>
      <c r="H16" s="101"/>
      <c r="I16" s="101"/>
      <c r="J16" s="101"/>
      <c r="K16" s="101"/>
      <c r="L16" s="101"/>
      <c r="M16" s="101"/>
      <c r="N16" s="101"/>
      <c r="O16" s="101"/>
      <c r="P16" s="101"/>
      <c r="Q16" s="101"/>
      <c r="R16" s="101"/>
      <c r="S16" s="101"/>
      <c r="T16" s="101"/>
      <c r="U16" s="101"/>
    </row>
    <row r="17" spans="1:21" ht="15.75">
      <c r="A17" s="100" t="s">
        <v>16</v>
      </c>
      <c r="B17" s="101"/>
      <c r="C17" s="101"/>
      <c r="D17" s="101"/>
      <c r="E17" s="101"/>
      <c r="F17" s="101"/>
      <c r="G17" s="101"/>
      <c r="H17" s="101"/>
      <c r="I17" s="101"/>
      <c r="J17" s="101"/>
      <c r="K17" s="101"/>
      <c r="L17" s="101"/>
      <c r="M17" s="101"/>
      <c r="N17" s="101"/>
      <c r="O17" s="101"/>
      <c r="P17" s="101"/>
      <c r="Q17" s="101"/>
      <c r="R17" s="101"/>
      <c r="S17" s="101"/>
      <c r="T17" s="101"/>
      <c r="U17" s="101"/>
    </row>
    <row r="18" spans="2:21" ht="24" customHeight="1">
      <c r="B18" s="18" t="s">
        <v>17</v>
      </c>
      <c r="C18" s="114"/>
      <c r="D18" s="114"/>
      <c r="E18" s="114"/>
      <c r="F18" s="114"/>
      <c r="G18" s="114"/>
      <c r="H18" s="114"/>
      <c r="I18" s="114"/>
      <c r="J18" s="114"/>
      <c r="K18" s="114"/>
      <c r="L18" s="114"/>
      <c r="M18" s="114"/>
      <c r="N18" s="114"/>
      <c r="O18" s="114"/>
      <c r="P18" s="18" t="s">
        <v>19</v>
      </c>
      <c r="Q18" s="114"/>
      <c r="R18" s="114"/>
      <c r="S18" s="114"/>
      <c r="T18" s="114"/>
      <c r="U18" s="114"/>
    </row>
    <row r="19" spans="2:21" ht="15">
      <c r="B19" s="18" t="s">
        <v>18</v>
      </c>
      <c r="C19" s="136"/>
      <c r="D19" s="136"/>
      <c r="E19" s="136"/>
      <c r="F19" s="136"/>
      <c r="G19" s="136"/>
      <c r="H19" s="136"/>
      <c r="I19" s="136"/>
      <c r="J19" s="136"/>
      <c r="K19" s="136"/>
      <c r="L19" s="136"/>
      <c r="M19" s="136"/>
      <c r="N19" s="136"/>
      <c r="O19" s="136"/>
      <c r="P19" s="136"/>
      <c r="Q19" s="136"/>
      <c r="R19" s="136"/>
      <c r="S19" s="136"/>
      <c r="T19" s="136"/>
      <c r="U19" s="136"/>
    </row>
    <row r="20" spans="2:21" ht="15">
      <c r="B20" s="19" t="s">
        <v>135</v>
      </c>
      <c r="C20" s="20"/>
      <c r="D20" s="20"/>
      <c r="E20" s="20"/>
      <c r="F20" s="114"/>
      <c r="G20" s="114"/>
      <c r="H20" s="114"/>
      <c r="I20" s="114"/>
      <c r="J20" s="114"/>
      <c r="K20" s="114"/>
      <c r="L20" s="114"/>
      <c r="M20" s="114"/>
      <c r="N20" s="114"/>
      <c r="Q20" s="18"/>
      <c r="R20" s="21" t="s">
        <v>136</v>
      </c>
      <c r="S20" s="114"/>
      <c r="T20" s="114"/>
      <c r="U20" s="114"/>
    </row>
    <row r="21" spans="2:21" ht="10.5" customHeight="1">
      <c r="B21" s="113"/>
      <c r="C21" s="113"/>
      <c r="D21" s="113"/>
      <c r="E21" s="113"/>
      <c r="F21" s="113"/>
      <c r="G21" s="113"/>
      <c r="H21" s="113"/>
      <c r="I21" s="113"/>
      <c r="J21" s="113"/>
      <c r="K21" s="113"/>
      <c r="L21" s="113"/>
      <c r="M21" s="113"/>
      <c r="N21" s="113"/>
      <c r="O21" s="113"/>
      <c r="P21" s="113"/>
      <c r="Q21" s="113"/>
      <c r="R21" s="113"/>
      <c r="S21" s="113"/>
      <c r="T21" s="113"/>
      <c r="U21" s="113"/>
    </row>
    <row r="22" spans="2:21" ht="22.5" customHeight="1">
      <c r="B22" s="22" t="s">
        <v>137</v>
      </c>
      <c r="C22" s="19"/>
      <c r="D22" s="19"/>
      <c r="E22" s="20"/>
      <c r="F22" s="20"/>
      <c r="G22" s="20"/>
      <c r="H22" s="114"/>
      <c r="I22" s="114"/>
      <c r="J22" s="114"/>
      <c r="K22" s="114"/>
      <c r="L22" s="114"/>
      <c r="M22" s="114"/>
      <c r="N22" s="114"/>
      <c r="O22" s="114"/>
      <c r="P22" s="18" t="s">
        <v>19</v>
      </c>
      <c r="Q22" s="114"/>
      <c r="R22" s="114"/>
      <c r="S22" s="114"/>
      <c r="T22" s="114"/>
      <c r="U22" s="114"/>
    </row>
    <row r="23" spans="2:21" ht="15">
      <c r="B23" s="18" t="s">
        <v>18</v>
      </c>
      <c r="C23" s="114"/>
      <c r="D23" s="114"/>
      <c r="E23" s="114"/>
      <c r="F23" s="114"/>
      <c r="G23" s="114"/>
      <c r="H23" s="114"/>
      <c r="I23" s="114"/>
      <c r="J23" s="114"/>
      <c r="K23" s="114"/>
      <c r="L23" s="114"/>
      <c r="M23" s="114"/>
      <c r="N23" s="114"/>
      <c r="O23" s="114"/>
      <c r="P23" s="114"/>
      <c r="Q23" s="114"/>
      <c r="R23" s="114"/>
      <c r="S23" s="114"/>
      <c r="T23" s="114"/>
      <c r="U23" s="114"/>
    </row>
    <row r="24" spans="2:21" ht="15">
      <c r="B24" s="19" t="s">
        <v>135</v>
      </c>
      <c r="C24" s="20"/>
      <c r="D24" s="20"/>
      <c r="E24" s="20"/>
      <c r="F24" s="114"/>
      <c r="G24" s="114"/>
      <c r="H24" s="114"/>
      <c r="I24" s="114"/>
      <c r="J24" s="114"/>
      <c r="K24" s="114"/>
      <c r="L24" s="114"/>
      <c r="M24" s="114"/>
      <c r="N24" s="114"/>
      <c r="O24" s="20"/>
      <c r="P24" s="18"/>
      <c r="Q24" s="18"/>
      <c r="R24" s="21" t="s">
        <v>136</v>
      </c>
      <c r="S24" s="114"/>
      <c r="T24" s="114"/>
      <c r="U24" s="114"/>
    </row>
    <row r="25" spans="2:21" ht="10.5" customHeight="1">
      <c r="B25" s="113"/>
      <c r="C25" s="113"/>
      <c r="D25" s="113"/>
      <c r="E25" s="113"/>
      <c r="F25" s="113"/>
      <c r="G25" s="113"/>
      <c r="H25" s="113"/>
      <c r="I25" s="113"/>
      <c r="J25" s="113"/>
      <c r="K25" s="113"/>
      <c r="L25" s="113"/>
      <c r="M25" s="113"/>
      <c r="N25" s="113"/>
      <c r="O25" s="113"/>
      <c r="P25" s="113"/>
      <c r="Q25" s="113"/>
      <c r="R25" s="113"/>
      <c r="S25" s="113"/>
      <c r="T25" s="113"/>
      <c r="U25" s="113"/>
    </row>
    <row r="26" spans="2:21" ht="22.5" customHeight="1">
      <c r="B26" s="22" t="s">
        <v>138</v>
      </c>
      <c r="C26" s="19"/>
      <c r="D26" s="19"/>
      <c r="E26" s="20"/>
      <c r="F26" s="20"/>
      <c r="G26" s="114"/>
      <c r="H26" s="114"/>
      <c r="I26" s="114"/>
      <c r="J26" s="114"/>
      <c r="K26" s="114"/>
      <c r="L26" s="114"/>
      <c r="M26" s="114"/>
      <c r="N26" s="114"/>
      <c r="O26" s="114"/>
      <c r="P26" s="23" t="s">
        <v>19</v>
      </c>
      <c r="Q26" s="114"/>
      <c r="R26" s="114"/>
      <c r="S26" s="114"/>
      <c r="T26" s="114"/>
      <c r="U26" s="114"/>
    </row>
    <row r="27" spans="2:21" ht="15">
      <c r="B27" s="18" t="s">
        <v>18</v>
      </c>
      <c r="C27" s="114"/>
      <c r="D27" s="102"/>
      <c r="E27" s="102"/>
      <c r="F27" s="102"/>
      <c r="G27" s="102"/>
      <c r="H27" s="102"/>
      <c r="I27" s="102"/>
      <c r="J27" s="102"/>
      <c r="K27" s="102"/>
      <c r="L27" s="102"/>
      <c r="M27" s="102"/>
      <c r="N27" s="102"/>
      <c r="O27" s="102"/>
      <c r="P27" s="102"/>
      <c r="Q27" s="102"/>
      <c r="R27" s="102"/>
      <c r="S27" s="102"/>
      <c r="T27" s="102"/>
      <c r="U27" s="102"/>
    </row>
    <row r="28" spans="2:21" ht="9" customHeight="1">
      <c r="B28" s="18"/>
      <c r="C28" s="24"/>
      <c r="D28" s="24"/>
      <c r="E28" s="24"/>
      <c r="F28" s="24"/>
      <c r="G28" s="24"/>
      <c r="H28" s="24"/>
      <c r="I28" s="24"/>
      <c r="J28" s="24"/>
      <c r="K28" s="24"/>
      <c r="L28" s="24"/>
      <c r="M28" s="24"/>
      <c r="N28" s="24"/>
      <c r="O28" s="24"/>
      <c r="P28" s="18"/>
      <c r="Q28" s="18"/>
      <c r="R28" s="24"/>
      <c r="S28" s="24"/>
      <c r="T28" s="24"/>
      <c r="U28" s="24"/>
    </row>
    <row r="29" spans="1:21" ht="24" customHeight="1">
      <c r="A29" s="100" t="s">
        <v>139</v>
      </c>
      <c r="B29" s="101"/>
      <c r="C29" s="101"/>
      <c r="D29" s="101"/>
      <c r="E29" s="101"/>
      <c r="F29" s="101"/>
      <c r="G29" s="101"/>
      <c r="H29" s="101"/>
      <c r="I29" s="101"/>
      <c r="J29" s="101"/>
      <c r="K29" s="101"/>
      <c r="L29" s="101"/>
      <c r="M29" s="101"/>
      <c r="N29" s="101"/>
      <c r="O29" s="101"/>
      <c r="P29" s="101"/>
      <c r="Q29" s="101"/>
      <c r="R29" s="101"/>
      <c r="S29" s="101"/>
      <c r="T29" s="101"/>
      <c r="U29" s="101"/>
    </row>
    <row r="30" spans="1:21" ht="12.75">
      <c r="A30" s="25"/>
      <c r="B30" s="144" t="s">
        <v>7</v>
      </c>
      <c r="C30" s="144"/>
      <c r="D30" s="144"/>
      <c r="E30" s="144"/>
      <c r="F30" s="144"/>
      <c r="G30" s="26"/>
      <c r="H30" s="111" t="s">
        <v>8</v>
      </c>
      <c r="I30" s="111"/>
      <c r="J30" s="111"/>
      <c r="K30" s="111"/>
      <c r="L30" s="111"/>
      <c r="M30" s="25"/>
      <c r="N30" s="111" t="s">
        <v>126</v>
      </c>
      <c r="O30" s="111"/>
      <c r="P30" s="111"/>
      <c r="Q30" s="111"/>
      <c r="R30" s="26"/>
      <c r="S30" s="27" t="s">
        <v>9</v>
      </c>
      <c r="U30" s="7"/>
    </row>
    <row r="31" spans="2:21" ht="7.5" customHeight="1">
      <c r="B31" s="101"/>
      <c r="C31" s="101"/>
      <c r="D31" s="101"/>
      <c r="E31" s="101"/>
      <c r="F31" s="101"/>
      <c r="G31" s="101"/>
      <c r="H31" s="101"/>
      <c r="I31" s="101"/>
      <c r="J31" s="101"/>
      <c r="K31" s="101"/>
      <c r="L31" s="101"/>
      <c r="M31" s="101"/>
      <c r="N31" s="101"/>
      <c r="O31" s="101"/>
      <c r="P31" s="101"/>
      <c r="Q31" s="101"/>
      <c r="R31" s="101"/>
      <c r="S31" s="101"/>
      <c r="T31" s="101"/>
      <c r="U31" s="101"/>
    </row>
    <row r="32" spans="1:21" ht="21" customHeight="1">
      <c r="A32" s="100" t="s">
        <v>10</v>
      </c>
      <c r="B32" s="101"/>
      <c r="C32" s="101"/>
      <c r="D32" s="101"/>
      <c r="E32" s="101"/>
      <c r="F32" s="101"/>
      <c r="G32" s="101"/>
      <c r="H32" s="101"/>
      <c r="I32" s="17"/>
      <c r="J32" s="141"/>
      <c r="K32" s="141"/>
      <c r="L32" s="141"/>
      <c r="M32" s="4" t="s">
        <v>11</v>
      </c>
      <c r="Q32" s="17"/>
      <c r="R32" s="17"/>
      <c r="S32" s="17"/>
      <c r="T32" s="17"/>
      <c r="U32" s="17"/>
    </row>
    <row r="33" spans="2:21" ht="15">
      <c r="B33" s="141"/>
      <c r="C33" s="141"/>
      <c r="D33" s="141"/>
      <c r="F33" s="141"/>
      <c r="G33" s="141"/>
      <c r="H33" s="141"/>
      <c r="I33" s="7"/>
      <c r="J33" s="140"/>
      <c r="K33" s="140"/>
      <c r="L33" s="140"/>
      <c r="M33" s="4" t="s">
        <v>12</v>
      </c>
      <c r="Q33" s="7"/>
      <c r="R33" s="7"/>
      <c r="S33" s="7"/>
      <c r="T33" s="7"/>
      <c r="U33" s="7"/>
    </row>
    <row r="34" spans="17:21" ht="9.75" customHeight="1">
      <c r="Q34" s="7"/>
      <c r="R34" s="7"/>
      <c r="S34" s="7"/>
      <c r="T34" s="7"/>
      <c r="U34" s="7"/>
    </row>
    <row r="35" spans="2:21" ht="15.75">
      <c r="B35" s="5" t="s">
        <v>13</v>
      </c>
      <c r="R35" s="7"/>
      <c r="S35" s="7"/>
      <c r="T35" s="7"/>
      <c r="U35" s="7"/>
    </row>
    <row r="36" spans="2:21" ht="17.25" customHeight="1">
      <c r="B36" s="112">
        <v>1</v>
      </c>
      <c r="C36" s="112"/>
      <c r="D36" s="112"/>
      <c r="E36" s="112"/>
      <c r="F36" s="112">
        <v>2</v>
      </c>
      <c r="G36" s="112"/>
      <c r="H36" s="112">
        <v>3</v>
      </c>
      <c r="I36" s="112"/>
      <c r="J36" s="112"/>
      <c r="K36" s="112"/>
      <c r="L36" s="112"/>
      <c r="M36" s="29">
        <v>4</v>
      </c>
      <c r="N36" s="29">
        <v>5</v>
      </c>
      <c r="O36" s="112">
        <v>6</v>
      </c>
      <c r="P36" s="112"/>
      <c r="Q36" s="112">
        <v>7</v>
      </c>
      <c r="R36" s="112"/>
      <c r="S36" s="112">
        <v>8</v>
      </c>
      <c r="T36" s="112"/>
      <c r="U36" s="112"/>
    </row>
    <row r="37" spans="2:21" ht="39" customHeight="1">
      <c r="B37" s="138" t="s">
        <v>140</v>
      </c>
      <c r="C37" s="138"/>
      <c r="D37" s="138"/>
      <c r="E37" s="139"/>
      <c r="F37" s="124" t="s">
        <v>20</v>
      </c>
      <c r="G37" s="124"/>
      <c r="H37" s="125" t="s">
        <v>141</v>
      </c>
      <c r="I37" s="125"/>
      <c r="J37" s="125"/>
      <c r="K37" s="125"/>
      <c r="L37" s="125"/>
      <c r="M37" s="30" t="s">
        <v>142</v>
      </c>
      <c r="N37" s="30" t="s">
        <v>143</v>
      </c>
      <c r="O37" s="124" t="s">
        <v>189</v>
      </c>
      <c r="P37" s="124"/>
      <c r="Q37" s="124" t="s">
        <v>44</v>
      </c>
      <c r="R37" s="124"/>
      <c r="S37" s="119" t="s">
        <v>145</v>
      </c>
      <c r="T37" s="120"/>
      <c r="U37" s="121"/>
    </row>
    <row r="38" spans="2:21" ht="15.75" customHeight="1">
      <c r="B38" s="31" t="s">
        <v>73</v>
      </c>
      <c r="C38" s="32"/>
      <c r="D38" s="32"/>
      <c r="E38" s="33"/>
      <c r="F38" s="122"/>
      <c r="G38" s="122"/>
      <c r="H38" s="122"/>
      <c r="I38" s="122"/>
      <c r="J38" s="122"/>
      <c r="K38" s="122"/>
      <c r="L38" s="122"/>
      <c r="M38" s="34">
        <f>VLOOKUP($B$38,lookups!$B$36:$E$39,2,FALSE)</f>
        <v>0</v>
      </c>
      <c r="N38" s="34">
        <f>VLOOKUP($B$38,lookups!$B$36:$E$39,3,FALSE)</f>
        <v>0</v>
      </c>
      <c r="O38" s="123">
        <f>VLOOKUP($B$38,lookups!$B$36:$E$39,4,FALSE)</f>
        <v>0</v>
      </c>
      <c r="P38" s="123"/>
      <c r="Q38" s="235" t="s">
        <v>91</v>
      </c>
      <c r="R38" s="235"/>
      <c r="S38" s="145">
        <f>F38*O38/1000</f>
        <v>0</v>
      </c>
      <c r="T38" s="145"/>
      <c r="U38" s="145"/>
    </row>
    <row r="39" spans="2:21" ht="15.75" customHeight="1">
      <c r="B39" s="31" t="s">
        <v>73</v>
      </c>
      <c r="C39" s="35"/>
      <c r="D39" s="35"/>
      <c r="E39" s="36"/>
      <c r="F39" s="122"/>
      <c r="G39" s="122"/>
      <c r="H39" s="122"/>
      <c r="I39" s="122"/>
      <c r="J39" s="122"/>
      <c r="K39" s="122"/>
      <c r="L39" s="122"/>
      <c r="M39" s="34">
        <f>VLOOKUP($B$39,lookups!$B$40:$E$54,2,FALSE)</f>
        <v>0</v>
      </c>
      <c r="N39" s="34">
        <f>VLOOKUP($B$39,lookups!$B$40:$E$54,3,FALSE)</f>
        <v>0</v>
      </c>
      <c r="O39" s="234">
        <f>VLOOKUP($B$39,lookups!$B$40:$E$54,4,FALSE)</f>
        <v>0</v>
      </c>
      <c r="P39" s="234"/>
      <c r="Q39" s="235" t="s">
        <v>91</v>
      </c>
      <c r="R39" s="235"/>
      <c r="S39" s="145">
        <f>F39*O39</f>
        <v>0</v>
      </c>
      <c r="T39" s="145"/>
      <c r="U39" s="145"/>
    </row>
    <row r="40" spans="2:21" ht="15.75" customHeight="1">
      <c r="B40" s="31" t="s">
        <v>73</v>
      </c>
      <c r="C40" s="35"/>
      <c r="D40" s="35"/>
      <c r="E40" s="36"/>
      <c r="F40" s="122"/>
      <c r="G40" s="122"/>
      <c r="H40" s="122"/>
      <c r="I40" s="122"/>
      <c r="J40" s="122"/>
      <c r="K40" s="122"/>
      <c r="L40" s="122"/>
      <c r="M40" s="34">
        <f>VLOOKUP($B$40,lookups!$B$40:$E$54,2,FALSE)</f>
        <v>0</v>
      </c>
      <c r="N40" s="34">
        <f>VLOOKUP($B$40,lookups!$B$40:$E$54,3,FALSE)</f>
        <v>0</v>
      </c>
      <c r="O40" s="234">
        <f>VLOOKUP($B$40,lookups!$B$40:$E$54,4,FALSE)</f>
        <v>0</v>
      </c>
      <c r="P40" s="234"/>
      <c r="Q40" s="235" t="s">
        <v>91</v>
      </c>
      <c r="R40" s="235"/>
      <c r="S40" s="145">
        <f>F40*O40</f>
        <v>0</v>
      </c>
      <c r="T40" s="145"/>
      <c r="U40" s="145"/>
    </row>
    <row r="41" spans="2:21" ht="15.75" customHeight="1">
      <c r="B41" s="155"/>
      <c r="C41" s="156"/>
      <c r="D41" s="156"/>
      <c r="E41" s="157"/>
      <c r="F41" s="122"/>
      <c r="G41" s="122"/>
      <c r="H41" s="122"/>
      <c r="I41" s="122"/>
      <c r="J41" s="122"/>
      <c r="K41" s="122"/>
      <c r="L41" s="122"/>
      <c r="M41" s="37"/>
      <c r="N41" s="37"/>
      <c r="O41" s="137"/>
      <c r="P41" s="137"/>
      <c r="Q41" s="122"/>
      <c r="R41" s="122"/>
      <c r="S41" s="142"/>
      <c r="T41" s="142"/>
      <c r="U41" s="142"/>
    </row>
    <row r="42" spans="2:21" ht="15.75" customHeight="1">
      <c r="B42" s="115"/>
      <c r="C42" s="116"/>
      <c r="D42" s="116"/>
      <c r="E42" s="117"/>
      <c r="F42" s="122"/>
      <c r="G42" s="122"/>
      <c r="H42" s="122"/>
      <c r="I42" s="122"/>
      <c r="J42" s="122"/>
      <c r="K42" s="122"/>
      <c r="L42" s="122"/>
      <c r="M42" s="37"/>
      <c r="N42" s="37"/>
      <c r="O42" s="137"/>
      <c r="P42" s="137"/>
      <c r="Q42" s="122"/>
      <c r="R42" s="122"/>
      <c r="S42" s="142"/>
      <c r="T42" s="142"/>
      <c r="U42" s="142"/>
    </row>
    <row r="43" spans="2:21" ht="15">
      <c r="B43" s="126"/>
      <c r="C43" s="126"/>
      <c r="D43" s="126"/>
      <c r="E43" s="126"/>
      <c r="F43" s="126"/>
      <c r="G43" s="126"/>
      <c r="H43" s="129" t="s">
        <v>89</v>
      </c>
      <c r="I43" s="130"/>
      <c r="J43" s="130"/>
      <c r="K43" s="130"/>
      <c r="L43" s="130"/>
      <c r="M43" s="130"/>
      <c r="N43" s="130"/>
      <c r="O43" s="130"/>
      <c r="P43" s="130"/>
      <c r="Q43" s="130"/>
      <c r="R43" s="130"/>
      <c r="S43" s="131">
        <f>SUM(S38:U42)</f>
        <v>0</v>
      </c>
      <c r="T43" s="132"/>
      <c r="U43" s="133"/>
    </row>
    <row r="44" spans="1:21" ht="14.25" customHeight="1">
      <c r="A44" s="100" t="s">
        <v>146</v>
      </c>
      <c r="B44" s="101"/>
      <c r="C44" s="101"/>
      <c r="D44" s="101"/>
      <c r="E44" s="101"/>
      <c r="F44" s="101"/>
      <c r="G44" s="101"/>
      <c r="H44" s="101"/>
      <c r="I44" s="127"/>
      <c r="J44" s="128"/>
      <c r="K44" s="128"/>
      <c r="L44" s="18" t="s">
        <v>15</v>
      </c>
      <c r="O44" s="101"/>
      <c r="P44" s="101"/>
      <c r="Q44" s="101"/>
      <c r="R44" s="101"/>
      <c r="S44" s="101"/>
      <c r="T44" s="101"/>
      <c r="U44" s="101"/>
    </row>
    <row r="45" spans="2:21" ht="6" customHeight="1">
      <c r="B45" s="101" t="s">
        <v>2</v>
      </c>
      <c r="C45" s="101"/>
      <c r="D45" s="101"/>
      <c r="E45" s="101"/>
      <c r="F45" s="101"/>
      <c r="G45" s="101"/>
      <c r="H45" s="101"/>
      <c r="I45" s="101"/>
      <c r="J45" s="101"/>
      <c r="K45" s="101"/>
      <c r="L45" s="101"/>
      <c r="M45" s="101"/>
      <c r="N45" s="101"/>
      <c r="O45" s="101"/>
      <c r="P45" s="101"/>
      <c r="Q45" s="101"/>
      <c r="R45" s="101"/>
      <c r="S45" s="101"/>
      <c r="T45" s="101"/>
      <c r="U45" s="101"/>
    </row>
    <row r="46" spans="1:21" ht="15.75">
      <c r="A46" s="100" t="s">
        <v>147</v>
      </c>
      <c r="B46" s="101"/>
      <c r="C46" s="101"/>
      <c r="D46" s="101"/>
      <c r="E46" s="101"/>
      <c r="F46" s="101"/>
      <c r="G46" s="101"/>
      <c r="H46" s="101"/>
      <c r="I46" s="101"/>
      <c r="J46" s="101"/>
      <c r="K46" s="101"/>
      <c r="L46" s="101"/>
      <c r="M46" s="101"/>
      <c r="N46" s="101"/>
      <c r="O46" s="102"/>
      <c r="P46" s="102"/>
      <c r="Q46" s="102"/>
      <c r="R46" s="102"/>
      <c r="S46" s="102"/>
      <c r="T46" s="102"/>
      <c r="U46" s="102"/>
    </row>
    <row r="47" spans="1:21" ht="21.75" customHeight="1">
      <c r="A47" s="102"/>
      <c r="B47" s="102"/>
      <c r="C47" s="102"/>
      <c r="D47" s="102"/>
      <c r="E47" s="102"/>
      <c r="F47" s="102"/>
      <c r="G47" s="102"/>
      <c r="H47" s="102"/>
      <c r="I47" s="102"/>
      <c r="J47" s="102"/>
      <c r="K47" s="102"/>
      <c r="L47" s="102"/>
      <c r="M47" s="102"/>
      <c r="N47" s="102"/>
      <c r="O47" s="102"/>
      <c r="P47" s="102"/>
      <c r="Q47" s="102"/>
      <c r="R47" s="102"/>
      <c r="S47" s="102"/>
      <c r="T47" s="102"/>
      <c r="U47" s="102"/>
    </row>
    <row r="48" spans="1:21" ht="10.5" customHeight="1">
      <c r="A48" s="38"/>
      <c r="C48" s="39"/>
      <c r="D48" s="39"/>
      <c r="E48" s="39"/>
      <c r="F48" s="39"/>
      <c r="G48" s="39"/>
      <c r="H48" s="39"/>
      <c r="I48" s="39"/>
      <c r="J48" s="39"/>
      <c r="K48" s="39"/>
      <c r="L48" s="39"/>
      <c r="M48" s="39"/>
      <c r="N48" s="39"/>
      <c r="O48" s="39"/>
      <c r="P48" s="39"/>
      <c r="Q48" s="39"/>
      <c r="R48" s="39"/>
      <c r="T48" s="38"/>
      <c r="U48" s="39"/>
    </row>
    <row r="49" spans="2:22" ht="12.75">
      <c r="B49" s="7"/>
      <c r="C49" s="7"/>
      <c r="D49" s="7"/>
      <c r="E49" s="7"/>
      <c r="F49" s="7"/>
      <c r="G49" s="7"/>
      <c r="H49" s="7"/>
      <c r="I49" s="7"/>
      <c r="J49" s="7"/>
      <c r="K49" s="7"/>
      <c r="L49" s="7"/>
      <c r="M49" s="7"/>
      <c r="N49" s="7"/>
      <c r="O49" s="7"/>
      <c r="P49" s="7"/>
      <c r="Q49" s="7"/>
      <c r="R49" s="7"/>
      <c r="S49" s="7"/>
      <c r="T49" s="7"/>
      <c r="U49" s="7"/>
      <c r="V49" s="4" t="s">
        <v>2</v>
      </c>
    </row>
  </sheetData>
  <sheetProtection password="9A61" sheet="1" objects="1" scenarios="1"/>
  <mergeCells count="100">
    <mergeCell ref="A47:U47"/>
    <mergeCell ref="O46:U46"/>
    <mergeCell ref="A46:N46"/>
    <mergeCell ref="A29:U29"/>
    <mergeCell ref="B30:F30"/>
    <mergeCell ref="H30:L30"/>
    <mergeCell ref="N30:Q30"/>
    <mergeCell ref="Q37:R37"/>
    <mergeCell ref="S37:U37"/>
    <mergeCell ref="F36:G36"/>
    <mergeCell ref="B5:U5"/>
    <mergeCell ref="D6:K6"/>
    <mergeCell ref="A6:C6"/>
    <mergeCell ref="A1:U1"/>
    <mergeCell ref="A2:U2"/>
    <mergeCell ref="A3:U3"/>
    <mergeCell ref="A4:U4"/>
    <mergeCell ref="L6:Q6"/>
    <mergeCell ref="S6:U6"/>
    <mergeCell ref="B7:C7"/>
    <mergeCell ref="S8:U8"/>
    <mergeCell ref="E8:M8"/>
    <mergeCell ref="G10:U10"/>
    <mergeCell ref="B11:F13"/>
    <mergeCell ref="G12:M12"/>
    <mergeCell ref="N12:Q12"/>
    <mergeCell ref="R12:U12"/>
    <mergeCell ref="A10:F10"/>
    <mergeCell ref="R14:U14"/>
    <mergeCell ref="B16:U16"/>
    <mergeCell ref="C18:O18"/>
    <mergeCell ref="Q18:U18"/>
    <mergeCell ref="C14:D14"/>
    <mergeCell ref="N14:P14"/>
    <mergeCell ref="J15:L15"/>
    <mergeCell ref="N15:P15"/>
    <mergeCell ref="A17:U17"/>
    <mergeCell ref="C19:U19"/>
    <mergeCell ref="F20:N20"/>
    <mergeCell ref="S20:U20"/>
    <mergeCell ref="B21:U21"/>
    <mergeCell ref="Q22:U22"/>
    <mergeCell ref="C23:U23"/>
    <mergeCell ref="F24:N24"/>
    <mergeCell ref="S24:U24"/>
    <mergeCell ref="H22:O22"/>
    <mergeCell ref="B25:U25"/>
    <mergeCell ref="G26:O26"/>
    <mergeCell ref="Q26:U26"/>
    <mergeCell ref="C27:U27"/>
    <mergeCell ref="Q36:R36"/>
    <mergeCell ref="S36:U36"/>
    <mergeCell ref="B31:U31"/>
    <mergeCell ref="J32:L32"/>
    <mergeCell ref="B33:D33"/>
    <mergeCell ref="F33:H33"/>
    <mergeCell ref="J33:L33"/>
    <mergeCell ref="A32:H32"/>
    <mergeCell ref="B36:E36"/>
    <mergeCell ref="B37:E37"/>
    <mergeCell ref="F37:G37"/>
    <mergeCell ref="H37:L37"/>
    <mergeCell ref="O37:P37"/>
    <mergeCell ref="H36:L36"/>
    <mergeCell ref="O36:P36"/>
    <mergeCell ref="S38:U38"/>
    <mergeCell ref="F39:G39"/>
    <mergeCell ref="H39:L39"/>
    <mergeCell ref="O39:P39"/>
    <mergeCell ref="Q39:R39"/>
    <mergeCell ref="S39:U39"/>
    <mergeCell ref="F38:G38"/>
    <mergeCell ref="H38:L38"/>
    <mergeCell ref="B41:E41"/>
    <mergeCell ref="F41:G41"/>
    <mergeCell ref="H41:L41"/>
    <mergeCell ref="O41:P41"/>
    <mergeCell ref="Q38:R38"/>
    <mergeCell ref="S40:U40"/>
    <mergeCell ref="Q41:R41"/>
    <mergeCell ref="S41:U41"/>
    <mergeCell ref="O38:P38"/>
    <mergeCell ref="Q40:R40"/>
    <mergeCell ref="O40:P40"/>
    <mergeCell ref="F43:G43"/>
    <mergeCell ref="H43:R43"/>
    <mergeCell ref="S43:U43"/>
    <mergeCell ref="F40:G40"/>
    <mergeCell ref="H40:L40"/>
    <mergeCell ref="F42:G42"/>
    <mergeCell ref="I44:K44"/>
    <mergeCell ref="O44:U45"/>
    <mergeCell ref="B45:N45"/>
    <mergeCell ref="Q42:R42"/>
    <mergeCell ref="S42:U42"/>
    <mergeCell ref="B43:E43"/>
    <mergeCell ref="B42:E42"/>
    <mergeCell ref="H42:L42"/>
    <mergeCell ref="O42:P42"/>
    <mergeCell ref="A44:H44"/>
  </mergeCells>
  <printOptions/>
  <pageMargins left="0.4" right="0.4" top="0.5" bottom="0.5" header="0.3" footer="0.3"/>
  <pageSetup fitToHeight="1" fitToWidth="1" horizontalDpi="300" verticalDpi="300" orientation="portrait" scale="91" r:id="rId4"/>
  <headerFooter alignWithMargins="0">
    <oddFooter>&amp;L&amp;"-,Regular"&amp;8 09/2015 jk&amp;R&amp;"-,Regular"&amp;8DNR Form 542-4000</oddFooter>
  </headerFooter>
  <drawing r:id="rId3"/>
  <legacyDrawing r:id="rId2"/>
  <oleObjects>
    <oleObject progId="Word.Document.8" shapeId="737432" r:id="rId1"/>
  </oleObjects>
</worksheet>
</file>

<file path=xl/worksheets/sheet6.xml><?xml version="1.0" encoding="utf-8"?>
<worksheet xmlns="http://schemas.openxmlformats.org/spreadsheetml/2006/main" xmlns:r="http://schemas.openxmlformats.org/officeDocument/2006/relationships">
  <sheetPr codeName="Sheet6"/>
  <dimension ref="A1:S47"/>
  <sheetViews>
    <sheetView showGridLines="0" view="pageLayout" zoomScaleSheetLayoutView="100" workbookViewId="0" topLeftCell="A23">
      <selection activeCell="O49" sqref="O49"/>
    </sheetView>
  </sheetViews>
  <sheetFormatPr defaultColWidth="9.140625" defaultRowHeight="12.75"/>
  <cols>
    <col min="1" max="1" width="4.140625" style="4" customWidth="1"/>
    <col min="2" max="2" width="2.57421875" style="4" customWidth="1"/>
    <col min="3" max="3" width="3.7109375" style="4" customWidth="1"/>
    <col min="4" max="4" width="9.00390625" style="4" customWidth="1"/>
    <col min="5" max="5" width="5.7109375" style="4" customWidth="1"/>
    <col min="6" max="6" width="2.8515625" style="4" customWidth="1"/>
    <col min="7" max="7" width="5.57421875" style="4" customWidth="1"/>
    <col min="8" max="8" width="5.8515625" style="4" customWidth="1"/>
    <col min="9" max="9" width="4.140625" style="4" customWidth="1"/>
    <col min="10" max="10" width="4.00390625" style="4" customWidth="1"/>
    <col min="11" max="11" width="5.140625" style="4" customWidth="1"/>
    <col min="12" max="12" width="11.140625" style="4" customWidth="1"/>
    <col min="13" max="13" width="11.00390625" style="4" customWidth="1"/>
    <col min="14" max="15" width="11.140625" style="4" customWidth="1"/>
    <col min="16" max="28" width="4.8515625" style="4" customWidth="1"/>
    <col min="29" max="50" width="3.7109375" style="4" customWidth="1"/>
    <col min="51" max="16384" width="9.140625" style="4" customWidth="1"/>
  </cols>
  <sheetData>
    <row r="1" spans="1:15" ht="18.75">
      <c r="A1" s="103" t="s">
        <v>132</v>
      </c>
      <c r="B1" s="103"/>
      <c r="C1" s="103"/>
      <c r="D1" s="103"/>
      <c r="E1" s="103"/>
      <c r="F1" s="103"/>
      <c r="G1" s="103"/>
      <c r="H1" s="103"/>
      <c r="I1" s="103"/>
      <c r="J1" s="103"/>
      <c r="K1" s="103"/>
      <c r="L1" s="103"/>
      <c r="M1" s="103"/>
      <c r="N1" s="103"/>
      <c r="O1" s="103"/>
    </row>
    <row r="2" spans="1:15" ht="15.75">
      <c r="A2" s="192" t="s">
        <v>101</v>
      </c>
      <c r="B2" s="192"/>
      <c r="C2" s="192"/>
      <c r="D2" s="192"/>
      <c r="E2" s="192"/>
      <c r="F2" s="192"/>
      <c r="G2" s="192"/>
      <c r="H2" s="192"/>
      <c r="I2" s="192"/>
      <c r="J2" s="192"/>
      <c r="K2" s="192"/>
      <c r="L2" s="192"/>
      <c r="M2" s="192"/>
      <c r="N2" s="192"/>
      <c r="O2" s="192"/>
    </row>
    <row r="3" spans="1:15" ht="52.5" customHeight="1">
      <c r="A3" s="190" t="s">
        <v>148</v>
      </c>
      <c r="B3" s="191"/>
      <c r="C3" s="191"/>
      <c r="D3" s="191"/>
      <c r="E3" s="191"/>
      <c r="F3" s="191"/>
      <c r="G3" s="191"/>
      <c r="H3" s="191"/>
      <c r="I3" s="191"/>
      <c r="J3" s="191"/>
      <c r="K3" s="191"/>
      <c r="L3" s="191"/>
      <c r="M3" s="191"/>
      <c r="N3" s="191"/>
      <c r="O3" s="191"/>
    </row>
    <row r="4" ht="6.75" customHeight="1"/>
    <row r="5" spans="1:15" ht="16.5" customHeight="1">
      <c r="A5" s="41" t="s">
        <v>149</v>
      </c>
      <c r="B5" s="7"/>
      <c r="C5" s="7"/>
      <c r="D5" s="7"/>
      <c r="E5" s="7"/>
      <c r="F5" s="7"/>
      <c r="G5" s="7"/>
      <c r="H5" s="7"/>
      <c r="I5" s="39"/>
      <c r="J5" s="102"/>
      <c r="K5" s="102"/>
      <c r="L5" s="102"/>
      <c r="M5" s="102"/>
      <c r="N5" s="102"/>
      <c r="O5" s="102"/>
    </row>
    <row r="6" ht="9.75" customHeight="1">
      <c r="L6" s="9" t="s">
        <v>22</v>
      </c>
    </row>
    <row r="7" ht="6" customHeight="1">
      <c r="M7" s="9"/>
    </row>
    <row r="8" spans="1:15" ht="15" customHeight="1">
      <c r="A8" s="42" t="s">
        <v>150</v>
      </c>
      <c r="H8" s="44" t="s">
        <v>116</v>
      </c>
      <c r="I8" s="45"/>
      <c r="J8" s="45"/>
      <c r="K8" s="45"/>
      <c r="L8" s="45"/>
      <c r="M8" s="43"/>
      <c r="N8" s="92" t="s">
        <v>23</v>
      </c>
      <c r="O8" s="47"/>
    </row>
    <row r="9" spans="1:15" ht="3" customHeight="1">
      <c r="A9" s="48"/>
      <c r="B9" s="43"/>
      <c r="C9" s="43"/>
      <c r="D9" s="43"/>
      <c r="E9" s="43"/>
      <c r="F9" s="43"/>
      <c r="G9" s="43"/>
      <c r="H9" s="49"/>
      <c r="I9" s="49"/>
      <c r="J9" s="49"/>
      <c r="K9" s="49"/>
      <c r="L9" s="49"/>
      <c r="M9" s="43"/>
      <c r="N9" s="51"/>
      <c r="O9" s="49"/>
    </row>
    <row r="10" spans="1:15" ht="16.5" customHeight="1">
      <c r="A10" s="52" t="s">
        <v>151</v>
      </c>
      <c r="B10" s="53"/>
      <c r="C10" s="53"/>
      <c r="D10" s="53"/>
      <c r="E10" s="93" t="s">
        <v>46</v>
      </c>
      <c r="F10" s="55"/>
      <c r="G10" s="56"/>
      <c r="H10" s="56"/>
      <c r="I10" s="56"/>
      <c r="J10" s="55"/>
      <c r="K10" s="55"/>
      <c r="L10" s="57"/>
      <c r="N10" s="46" t="s">
        <v>24</v>
      </c>
      <c r="O10" s="58">
        <f>VLOOKUP(E10,lookups!B5:C11,2,FALSE)</f>
        <v>0</v>
      </c>
    </row>
    <row r="11" spans="1:15" ht="15" customHeight="1">
      <c r="A11" s="94" t="s">
        <v>190</v>
      </c>
      <c r="H11" s="102"/>
      <c r="I11" s="102"/>
      <c r="J11" s="102"/>
      <c r="K11" s="102"/>
      <c r="L11" s="102"/>
      <c r="M11" s="102"/>
      <c r="N11" s="102"/>
      <c r="O11" s="102"/>
    </row>
    <row r="13" spans="1:19" ht="18">
      <c r="A13" s="5" t="s">
        <v>62</v>
      </c>
      <c r="M13" s="60" t="s">
        <v>153</v>
      </c>
      <c r="S13" s="4" t="s">
        <v>2</v>
      </c>
    </row>
    <row r="14" spans="1:15" ht="12.75" customHeight="1">
      <c r="A14" s="177" t="s">
        <v>154</v>
      </c>
      <c r="B14" s="178"/>
      <c r="C14" s="178"/>
      <c r="D14" s="178"/>
      <c r="E14" s="178"/>
      <c r="F14" s="178"/>
      <c r="G14" s="178"/>
      <c r="H14" s="178"/>
      <c r="I14" s="178"/>
      <c r="J14" s="178"/>
      <c r="K14" s="179"/>
      <c r="M14" s="166" t="s">
        <v>27</v>
      </c>
      <c r="N14" s="162" t="s">
        <v>14</v>
      </c>
      <c r="O14" s="162" t="s">
        <v>155</v>
      </c>
    </row>
    <row r="15" spans="1:15" ht="12.75">
      <c r="A15" s="180"/>
      <c r="B15" s="181"/>
      <c r="C15" s="181"/>
      <c r="D15" s="181"/>
      <c r="E15" s="181"/>
      <c r="F15" s="181"/>
      <c r="G15" s="181"/>
      <c r="H15" s="181"/>
      <c r="I15" s="181"/>
      <c r="J15" s="181"/>
      <c r="K15" s="182"/>
      <c r="M15" s="167"/>
      <c r="N15" s="163"/>
      <c r="O15" s="163"/>
    </row>
    <row r="16" spans="1:15" ht="14.25" customHeight="1" hidden="1">
      <c r="A16" s="183"/>
      <c r="B16" s="184"/>
      <c r="C16" s="184"/>
      <c r="D16" s="184"/>
      <c r="E16" s="184"/>
      <c r="F16" s="184"/>
      <c r="G16" s="184"/>
      <c r="H16" s="184"/>
      <c r="I16" s="184"/>
      <c r="J16" s="184"/>
      <c r="K16" s="185"/>
      <c r="M16" s="61" t="s">
        <v>45</v>
      </c>
      <c r="N16" s="62">
        <v>0</v>
      </c>
      <c r="O16" s="62">
        <v>0</v>
      </c>
    </row>
    <row r="17" spans="1:15" ht="15">
      <c r="A17" s="186"/>
      <c r="B17" s="187"/>
      <c r="C17" s="187"/>
      <c r="D17" s="187"/>
      <c r="E17" s="187"/>
      <c r="F17" s="187"/>
      <c r="G17" s="187"/>
      <c r="H17" s="187"/>
      <c r="I17" s="187"/>
      <c r="J17" s="187"/>
      <c r="K17" s="188"/>
      <c r="M17" s="62" t="s">
        <v>28</v>
      </c>
      <c r="N17" s="63" t="s">
        <v>133</v>
      </c>
      <c r="O17" s="64">
        <v>0.32</v>
      </c>
    </row>
    <row r="18" spans="1:15" ht="15">
      <c r="A18" s="161" t="s">
        <v>129</v>
      </c>
      <c r="B18" s="161"/>
      <c r="C18" s="161"/>
      <c r="D18" s="161"/>
      <c r="E18" s="65"/>
      <c r="F18" s="158" t="s">
        <v>155</v>
      </c>
      <c r="G18" s="159"/>
      <c r="H18" s="160"/>
      <c r="I18" s="173"/>
      <c r="J18" s="174"/>
      <c r="K18" s="66"/>
      <c r="M18" s="62" t="s">
        <v>29</v>
      </c>
      <c r="N18" s="64">
        <v>3.8</v>
      </c>
      <c r="O18" s="64">
        <v>0.72</v>
      </c>
    </row>
    <row r="19" spans="1:15" ht="15.75">
      <c r="A19" s="240" t="s">
        <v>191</v>
      </c>
      <c r="B19" s="241"/>
      <c r="C19" s="241"/>
      <c r="D19" s="242"/>
      <c r="E19" s="67"/>
      <c r="F19" s="161" t="s">
        <v>25</v>
      </c>
      <c r="G19" s="161"/>
      <c r="H19" s="67"/>
      <c r="I19" s="161" t="s">
        <v>26</v>
      </c>
      <c r="J19" s="161"/>
      <c r="K19" s="67"/>
      <c r="M19" s="62" t="s">
        <v>30</v>
      </c>
      <c r="N19" s="64">
        <v>50</v>
      </c>
      <c r="O19" s="64">
        <v>13</v>
      </c>
    </row>
    <row r="20" spans="1:15" ht="17.25" customHeight="1">
      <c r="A20" s="158" t="s">
        <v>157</v>
      </c>
      <c r="B20" s="164"/>
      <c r="C20" s="164"/>
      <c r="D20" s="165"/>
      <c r="E20" s="68">
        <f>$E$18*(E19)*$O$10</f>
        <v>0</v>
      </c>
      <c r="F20" s="161" t="s">
        <v>158</v>
      </c>
      <c r="G20" s="161"/>
      <c r="H20" s="68">
        <f>$E$18*(H19)*$O$10</f>
        <v>0</v>
      </c>
      <c r="I20" s="161" t="s">
        <v>159</v>
      </c>
      <c r="J20" s="161"/>
      <c r="K20" s="68">
        <f>$E$18*(K19)*$O$10</f>
        <v>0</v>
      </c>
      <c r="M20" s="69" t="s">
        <v>80</v>
      </c>
      <c r="N20" s="34">
        <f>VLOOKUP(M20,lookups!B70:D72,2,FALSE)</f>
        <v>0</v>
      </c>
      <c r="O20" s="34">
        <f>VLOOKUP(M20,lookups!B66:D78,3,FALSE)</f>
        <v>0</v>
      </c>
    </row>
    <row r="21" ht="12.75">
      <c r="M21" s="6" t="s">
        <v>47</v>
      </c>
    </row>
    <row r="22" ht="15" customHeight="1">
      <c r="A22" s="5" t="s">
        <v>160</v>
      </c>
    </row>
    <row r="23" spans="1:15" ht="15.75" customHeight="1">
      <c r="A23" s="70">
        <v>1</v>
      </c>
      <c r="B23" s="175" t="s">
        <v>161</v>
      </c>
      <c r="C23" s="175"/>
      <c r="D23" s="175"/>
      <c r="E23" s="175"/>
      <c r="F23" s="175"/>
      <c r="G23" s="175"/>
      <c r="H23" s="175"/>
      <c r="I23" s="176"/>
      <c r="J23" s="170"/>
      <c r="K23" s="171"/>
      <c r="L23" s="71" t="s">
        <v>45</v>
      </c>
      <c r="M23" s="72" t="s">
        <v>45</v>
      </c>
      <c r="N23" s="72" t="s">
        <v>45</v>
      </c>
      <c r="O23" s="72" t="s">
        <v>45</v>
      </c>
    </row>
    <row r="24" spans="1:15" ht="15" customHeight="1">
      <c r="A24" s="70">
        <v>2</v>
      </c>
      <c r="B24" s="168" t="s">
        <v>162</v>
      </c>
      <c r="C24" s="168"/>
      <c r="D24" s="168"/>
      <c r="E24" s="168"/>
      <c r="F24" s="168"/>
      <c r="G24" s="168"/>
      <c r="H24" s="168"/>
      <c r="I24" s="169"/>
      <c r="J24" s="172" t="s">
        <v>31</v>
      </c>
      <c r="K24" s="172"/>
      <c r="L24" s="73"/>
      <c r="M24" s="73"/>
      <c r="N24" s="73"/>
      <c r="O24" s="73"/>
    </row>
    <row r="25" spans="1:15" ht="15" customHeight="1">
      <c r="A25" s="70">
        <v>3</v>
      </c>
      <c r="B25" s="168" t="s">
        <v>163</v>
      </c>
      <c r="C25" s="169"/>
      <c r="D25" s="169"/>
      <c r="E25" s="169"/>
      <c r="F25" s="169"/>
      <c r="G25" s="169"/>
      <c r="H25" s="169"/>
      <c r="I25" s="169"/>
      <c r="J25" s="172" t="s">
        <v>32</v>
      </c>
      <c r="K25" s="172"/>
      <c r="L25" s="74">
        <f>(VLOOKUP(L23,$M$16:$O$20,3,FALSE))*L24</f>
        <v>0</v>
      </c>
      <c r="M25" s="74">
        <f>(VLOOKUP(M23,$M$16:$O$20,3,FALSE))*M24</f>
        <v>0</v>
      </c>
      <c r="N25" s="74">
        <f>(VLOOKUP(N23,$M$16:$O$20,3,FALSE))*N24</f>
        <v>0</v>
      </c>
      <c r="O25" s="74">
        <f>(VLOOKUP(O23,M16:$O$20,3,FALSE))*O24</f>
        <v>0</v>
      </c>
    </row>
    <row r="26" spans="1:15" ht="15" customHeight="1">
      <c r="A26" s="70">
        <v>4</v>
      </c>
      <c r="B26" s="168" t="s">
        <v>164</v>
      </c>
      <c r="C26" s="168"/>
      <c r="D26" s="168"/>
      <c r="E26" s="168"/>
      <c r="F26" s="168"/>
      <c r="G26" s="168"/>
      <c r="H26" s="168"/>
      <c r="I26" s="169"/>
      <c r="J26" s="172" t="s">
        <v>32</v>
      </c>
      <c r="K26" s="172"/>
      <c r="L26" s="75">
        <f>(VLOOKUP(L23,$M$16:$O$20,2,FALSE))*L24</f>
        <v>0</v>
      </c>
      <c r="M26" s="75">
        <f>(VLOOKUP(M23,$M$16:$O$20,2,FALSE))*M24</f>
        <v>0</v>
      </c>
      <c r="N26" s="75">
        <f>(VLOOKUP(N23,$M$16:$O$20,2,FALSE))*N24</f>
        <v>0</v>
      </c>
      <c r="O26" s="75">
        <f>(VLOOKUP(O23,$M$16:$O$20,2,FALSE))*O24</f>
        <v>0</v>
      </c>
    </row>
    <row r="27" spans="1:15" ht="15" customHeight="1">
      <c r="A27" s="70" t="s">
        <v>48</v>
      </c>
      <c r="B27" s="168" t="s">
        <v>165</v>
      </c>
      <c r="C27" s="168"/>
      <c r="D27" s="168"/>
      <c r="E27" s="168"/>
      <c r="F27" s="168"/>
      <c r="G27" s="168"/>
      <c r="H27" s="168"/>
      <c r="I27" s="169"/>
      <c r="J27" s="172" t="s">
        <v>32</v>
      </c>
      <c r="K27" s="172"/>
      <c r="L27" s="95"/>
      <c r="M27" s="34">
        <f>IF(OR(M23="Corn",M23="Corn Silage",M23="Oat and Straw"),IF(L23="Soybean",IF(L24&gt;50,50,L24),IF(L23="Alfalfa",100,IF(L23=2,0,))),0)</f>
        <v>0</v>
      </c>
      <c r="N27" s="58">
        <f>IF(OR(N23="corn",N23="corn silage",N23="Oat and Straw"),IF(M23="soybean",IF(M24&gt;50,50,M24),IF(M23="alfalfa",100,IF(OR(M23="corn",M23="Corn Silage",M23="Oat and Straw"),0,)))+IF(AND(OR(N23="corn",N23="corn silage",N23="Oat and Straw"),(OR(M23="corn",M23="corn silage",M23="Oat and Straw")),L23="alfalfa"),30,0),0)</f>
        <v>0</v>
      </c>
      <c r="O27" s="58">
        <f>IF(OR(O23="corn",O23="corn silage",O23="Oat and Straw"),IF(N23="soybean",IF(N24&gt;50,50,N24),IF(N23="alfalfa",100,IF(OR(N23="corn",N23="corn silage",N23="Oat and Straw"),0,)))+IF(AND(OR(O23="corn",O23="Corn Silage",O23="Oat and Straw"),(OR(N23="corn",N23="corn silage",N23="Oat and Straw")),M23="alfalfa"),30,0),0)</f>
        <v>0</v>
      </c>
    </row>
    <row r="28" spans="1:15" ht="15" customHeight="1">
      <c r="A28" s="70" t="s">
        <v>49</v>
      </c>
      <c r="B28" s="168" t="s">
        <v>166</v>
      </c>
      <c r="C28" s="168"/>
      <c r="D28" s="168"/>
      <c r="E28" s="168"/>
      <c r="F28" s="168"/>
      <c r="G28" s="168"/>
      <c r="H28" s="168"/>
      <c r="I28" s="169"/>
      <c r="J28" s="172" t="s">
        <v>32</v>
      </c>
      <c r="K28" s="172"/>
      <c r="L28" s="73"/>
      <c r="M28" s="73"/>
      <c r="N28" s="73"/>
      <c r="O28" s="73"/>
    </row>
    <row r="29" spans="1:15" ht="15" customHeight="1">
      <c r="A29" s="70" t="s">
        <v>50</v>
      </c>
      <c r="B29" s="168" t="s">
        <v>167</v>
      </c>
      <c r="C29" s="168"/>
      <c r="D29" s="168"/>
      <c r="E29" s="168"/>
      <c r="F29" s="168"/>
      <c r="G29" s="168"/>
      <c r="H29" s="168"/>
      <c r="I29" s="169"/>
      <c r="J29" s="172" t="s">
        <v>32</v>
      </c>
      <c r="K29" s="172"/>
      <c r="L29" s="73"/>
      <c r="M29" s="74">
        <f>L41*$H$20</f>
        <v>0</v>
      </c>
      <c r="N29" s="77">
        <f>M41*$H$20+L41*$K$20</f>
        <v>0</v>
      </c>
      <c r="O29" s="77">
        <f>N41*$H$20+M41*$K$20</f>
        <v>0</v>
      </c>
    </row>
    <row r="30" spans="1:15" ht="15" customHeight="1">
      <c r="A30" s="70">
        <v>6</v>
      </c>
      <c r="B30" s="168" t="s">
        <v>168</v>
      </c>
      <c r="C30" s="168"/>
      <c r="D30" s="168"/>
      <c r="E30" s="168"/>
      <c r="F30" s="168"/>
      <c r="G30" s="168"/>
      <c r="H30" s="168"/>
      <c r="I30" s="169"/>
      <c r="J30" s="172" t="s">
        <v>32</v>
      </c>
      <c r="K30" s="172"/>
      <c r="L30" s="75">
        <f>L26-L27-L28-L29</f>
        <v>0</v>
      </c>
      <c r="M30" s="75">
        <f>M26-M27-M28-M29</f>
        <v>0</v>
      </c>
      <c r="N30" s="75">
        <f>N26-N27-N28-N29</f>
        <v>0</v>
      </c>
      <c r="O30" s="75">
        <f>O26-O27-O28-O29</f>
        <v>0</v>
      </c>
    </row>
    <row r="31" spans="1:15" ht="15" customHeight="1">
      <c r="A31" s="70">
        <v>7</v>
      </c>
      <c r="B31" s="168" t="s">
        <v>169</v>
      </c>
      <c r="C31" s="168"/>
      <c r="D31" s="168"/>
      <c r="E31" s="168"/>
      <c r="F31" s="168"/>
      <c r="G31" s="168"/>
      <c r="H31" s="168"/>
      <c r="I31" s="169"/>
      <c r="J31" s="172" t="s">
        <v>97</v>
      </c>
      <c r="K31" s="172"/>
      <c r="L31" s="74" t="e">
        <f>(L30/$E$20)</f>
        <v>#DIV/0!</v>
      </c>
      <c r="M31" s="74" t="e">
        <f>(M30/$E$20)</f>
        <v>#DIV/0!</v>
      </c>
      <c r="N31" s="74" t="e">
        <f>(N30/$E$20)</f>
        <v>#DIV/0!</v>
      </c>
      <c r="O31" s="74" t="e">
        <f>(O30/$E$20)</f>
        <v>#DIV/0!</v>
      </c>
    </row>
    <row r="32" spans="1:15" ht="15.75" customHeight="1">
      <c r="A32" s="70">
        <v>8</v>
      </c>
      <c r="B32" s="168" t="s">
        <v>170</v>
      </c>
      <c r="C32" s="168"/>
      <c r="D32" s="168"/>
      <c r="E32" s="168"/>
      <c r="F32" s="168"/>
      <c r="G32" s="168"/>
      <c r="H32" s="168"/>
      <c r="I32" s="169"/>
      <c r="J32" s="172" t="s">
        <v>32</v>
      </c>
      <c r="K32" s="172"/>
      <c r="L32" s="75" t="e">
        <f>(L31*$I$18)</f>
        <v>#DIV/0!</v>
      </c>
      <c r="M32" s="75" t="e">
        <f>M31*$I$18</f>
        <v>#DIV/0!</v>
      </c>
      <c r="N32" s="75" t="e">
        <f>N31*$I$18</f>
        <v>#DIV/0!</v>
      </c>
      <c r="O32" s="75" t="e">
        <f>O31*$I$18</f>
        <v>#DIV/0!</v>
      </c>
    </row>
    <row r="34" ht="15" customHeight="1">
      <c r="A34" s="5" t="s">
        <v>171</v>
      </c>
    </row>
    <row r="35" spans="1:15" ht="15" customHeight="1">
      <c r="A35" s="70">
        <v>9</v>
      </c>
      <c r="B35" s="168" t="s">
        <v>172</v>
      </c>
      <c r="C35" s="169"/>
      <c r="D35" s="169"/>
      <c r="E35" s="169"/>
      <c r="F35" s="169"/>
      <c r="G35" s="169"/>
      <c r="H35" s="169"/>
      <c r="I35" s="169"/>
      <c r="J35" s="172" t="s">
        <v>32</v>
      </c>
      <c r="K35" s="172"/>
      <c r="L35" s="73"/>
      <c r="M35" s="73"/>
      <c r="N35" s="73"/>
      <c r="O35" s="73"/>
    </row>
    <row r="36" spans="1:15" ht="15" customHeight="1">
      <c r="A36" s="70">
        <v>10</v>
      </c>
      <c r="B36" s="168" t="s">
        <v>173</v>
      </c>
      <c r="C36" s="169"/>
      <c r="D36" s="169"/>
      <c r="E36" s="169"/>
      <c r="F36" s="169"/>
      <c r="G36" s="169"/>
      <c r="H36" s="169"/>
      <c r="I36" s="169"/>
      <c r="J36" s="172" t="s">
        <v>97</v>
      </c>
      <c r="K36" s="172"/>
      <c r="L36" s="74" t="e">
        <f>(((L25-L35)/$I$18))</f>
        <v>#DIV/0!</v>
      </c>
      <c r="M36" s="74" t="e">
        <f>(((M25-M35)/$I$18))</f>
        <v>#DIV/0!</v>
      </c>
      <c r="N36" s="74" t="e">
        <f>(((N25-N35)/$I$18))</f>
        <v>#DIV/0!</v>
      </c>
      <c r="O36" s="74" t="e">
        <f>(((O25-O35)/$I$18))</f>
        <v>#DIV/0!</v>
      </c>
    </row>
    <row r="37" spans="1:15" ht="15" customHeight="1">
      <c r="A37" s="70">
        <v>11</v>
      </c>
      <c r="B37" s="168" t="s">
        <v>174</v>
      </c>
      <c r="C37" s="169"/>
      <c r="D37" s="169"/>
      <c r="E37" s="169"/>
      <c r="F37" s="169"/>
      <c r="G37" s="169"/>
      <c r="H37" s="169"/>
      <c r="I37" s="169"/>
      <c r="J37" s="172" t="s">
        <v>97</v>
      </c>
      <c r="K37" s="172"/>
      <c r="L37" s="95"/>
      <c r="M37" s="95"/>
      <c r="N37" s="95"/>
      <c r="O37" s="95"/>
    </row>
    <row r="38" spans="1:15" ht="17.25">
      <c r="A38" s="70">
        <v>12</v>
      </c>
      <c r="B38" s="168" t="s">
        <v>175</v>
      </c>
      <c r="C38" s="169"/>
      <c r="D38" s="169"/>
      <c r="E38" s="169"/>
      <c r="F38" s="169"/>
      <c r="G38" s="169"/>
      <c r="H38" s="169"/>
      <c r="I38" s="169"/>
      <c r="J38" s="172" t="s">
        <v>32</v>
      </c>
      <c r="K38" s="172"/>
      <c r="L38" s="78">
        <f>L37*$E$20</f>
        <v>0</v>
      </c>
      <c r="M38" s="78">
        <f>M37*$E$20</f>
        <v>0</v>
      </c>
      <c r="N38" s="78">
        <f>N37*$E$20</f>
        <v>0</v>
      </c>
      <c r="O38" s="78">
        <f>O37*$E$20</f>
        <v>0</v>
      </c>
    </row>
    <row r="39" spans="1:15" ht="15">
      <c r="A39" s="79"/>
      <c r="B39" s="80"/>
      <c r="C39" s="24"/>
      <c r="D39" s="24"/>
      <c r="E39" s="24"/>
      <c r="F39" s="24"/>
      <c r="G39" s="24"/>
      <c r="H39" s="24"/>
      <c r="I39" s="24"/>
      <c r="J39" s="81"/>
      <c r="K39" s="81"/>
      <c r="L39" s="82"/>
      <c r="M39" s="82"/>
      <c r="N39" s="82"/>
      <c r="O39" s="82"/>
    </row>
    <row r="40" spans="1:15" ht="15" customHeight="1">
      <c r="A40" s="60" t="s">
        <v>61</v>
      </c>
      <c r="B40" s="18"/>
      <c r="C40" s="18"/>
      <c r="D40" s="18"/>
      <c r="E40" s="18"/>
      <c r="F40" s="18"/>
      <c r="G40" s="18"/>
      <c r="H40" s="18"/>
      <c r="I40" s="18"/>
      <c r="L40" s="83"/>
      <c r="M40" s="83"/>
      <c r="N40" s="83"/>
      <c r="O40" s="83"/>
    </row>
    <row r="41" spans="1:15" ht="17.25">
      <c r="A41" s="70">
        <v>13</v>
      </c>
      <c r="B41" s="168" t="s">
        <v>176</v>
      </c>
      <c r="C41" s="169"/>
      <c r="D41" s="169"/>
      <c r="E41" s="169"/>
      <c r="F41" s="169"/>
      <c r="G41" s="169"/>
      <c r="H41" s="169"/>
      <c r="I41" s="169"/>
      <c r="J41" s="172" t="s">
        <v>97</v>
      </c>
      <c r="K41" s="172"/>
      <c r="L41" s="73"/>
      <c r="M41" s="73"/>
      <c r="N41" s="73"/>
      <c r="O41" s="73"/>
    </row>
    <row r="42" spans="1:13" ht="12.75">
      <c r="A42" s="84"/>
      <c r="B42" s="84"/>
      <c r="C42" s="84"/>
      <c r="D42" s="84"/>
      <c r="E42" s="84"/>
      <c r="M42" s="4" t="s">
        <v>2</v>
      </c>
    </row>
    <row r="43" spans="1:13" ht="12.75">
      <c r="A43" s="28" t="s">
        <v>33</v>
      </c>
      <c r="B43" s="96"/>
      <c r="C43" s="96"/>
      <c r="D43" s="96"/>
      <c r="E43" s="96"/>
      <c r="F43" s="96"/>
      <c r="G43" s="6"/>
      <c r="H43" s="6"/>
      <c r="I43" s="6"/>
      <c r="J43" s="6"/>
      <c r="K43" s="6"/>
      <c r="L43" s="6"/>
      <c r="M43" s="6"/>
    </row>
    <row r="44" spans="1:13" ht="12.75">
      <c r="A44" s="4" t="s">
        <v>34</v>
      </c>
      <c r="B44" s="6"/>
      <c r="C44" s="6"/>
      <c r="D44" s="6"/>
      <c r="E44" s="6"/>
      <c r="F44" s="6"/>
      <c r="G44" s="6"/>
      <c r="H44" s="6"/>
      <c r="I44" s="6"/>
      <c r="J44" s="6"/>
      <c r="K44" s="6"/>
      <c r="L44" s="6"/>
      <c r="M44" s="6"/>
    </row>
    <row r="45" spans="1:13" ht="12.75">
      <c r="A45" s="4" t="s">
        <v>81</v>
      </c>
      <c r="B45" s="6"/>
      <c r="C45" s="6"/>
      <c r="D45" s="6"/>
      <c r="E45" s="6"/>
      <c r="F45" s="6"/>
      <c r="G45" s="6"/>
      <c r="H45" s="6"/>
      <c r="I45" s="6"/>
      <c r="J45" s="6"/>
      <c r="K45" s="6"/>
      <c r="L45" s="6"/>
      <c r="M45" s="6"/>
    </row>
    <row r="46" spans="1:15" ht="12.75">
      <c r="A46" s="4" t="s">
        <v>130</v>
      </c>
      <c r="B46" s="6"/>
      <c r="C46" s="6"/>
      <c r="D46" s="6"/>
      <c r="E46" s="6"/>
      <c r="F46" s="6"/>
      <c r="G46" s="6"/>
      <c r="H46" s="6"/>
      <c r="I46" s="6"/>
      <c r="J46" s="6"/>
      <c r="K46" s="6"/>
      <c r="N46" s="6"/>
      <c r="O46" s="6"/>
    </row>
    <row r="47" spans="1:15" ht="12.75">
      <c r="A47" s="4" t="s">
        <v>131</v>
      </c>
      <c r="N47" s="6"/>
      <c r="O47" s="6"/>
    </row>
  </sheetData>
  <sheetProtection password="9A61" sheet="1" objects="1" scenarios="1"/>
  <mergeCells count="48">
    <mergeCell ref="A1:O1"/>
    <mergeCell ref="A2:O2"/>
    <mergeCell ref="A3:O3"/>
    <mergeCell ref="J5:O5"/>
    <mergeCell ref="H11:O11"/>
    <mergeCell ref="O14:O15"/>
    <mergeCell ref="A14:K17"/>
    <mergeCell ref="A18:D18"/>
    <mergeCell ref="F18:H18"/>
    <mergeCell ref="I18:J18"/>
    <mergeCell ref="M14:M15"/>
    <mergeCell ref="N14:N15"/>
    <mergeCell ref="A19:D19"/>
    <mergeCell ref="F19:G19"/>
    <mergeCell ref="I19:J19"/>
    <mergeCell ref="A20:D20"/>
    <mergeCell ref="F20:G20"/>
    <mergeCell ref="I20:J20"/>
    <mergeCell ref="B23:I23"/>
    <mergeCell ref="J23:K23"/>
    <mergeCell ref="B24:I24"/>
    <mergeCell ref="J24:K24"/>
    <mergeCell ref="B25:I25"/>
    <mergeCell ref="J25:K25"/>
    <mergeCell ref="B26:I26"/>
    <mergeCell ref="J26:K26"/>
    <mergeCell ref="B27:I27"/>
    <mergeCell ref="J27:K27"/>
    <mergeCell ref="B28:I28"/>
    <mergeCell ref="J28:K28"/>
    <mergeCell ref="B29:I29"/>
    <mergeCell ref="J29:K29"/>
    <mergeCell ref="B30:I30"/>
    <mergeCell ref="J30:K30"/>
    <mergeCell ref="B31:I31"/>
    <mergeCell ref="J31:K31"/>
    <mergeCell ref="B32:I32"/>
    <mergeCell ref="J32:K32"/>
    <mergeCell ref="B35:I35"/>
    <mergeCell ref="J35:K35"/>
    <mergeCell ref="B36:I36"/>
    <mergeCell ref="J36:K36"/>
    <mergeCell ref="B41:I41"/>
    <mergeCell ref="J41:K41"/>
    <mergeCell ref="B37:I37"/>
    <mergeCell ref="J37:K37"/>
    <mergeCell ref="B38:I38"/>
    <mergeCell ref="J38:K38"/>
  </mergeCells>
  <printOptions verticalCentered="1"/>
  <pageMargins left="0.4" right="0.4" top="0.5" bottom="0.5" header="0.3" footer="0.3"/>
  <pageSetup horizontalDpi="300" verticalDpi="300" orientation="portrait" r:id="rId6"/>
  <headerFooter alignWithMargins="0">
    <oddFooter>&amp;L&amp;"-,Regular"&amp;8 09/2015 jk&amp;R&amp;"-,Regular"&amp;8DNR Form 542-4000</oddFooter>
  </headerFooter>
  <drawing r:id="rId5"/>
  <legacyDrawing r:id="rId4"/>
  <oleObjects>
    <oleObject progId="Word.Document.8" shapeId="737072" r:id="rId1"/>
    <oleObject progId="Word.Document.8" shapeId="17409368" r:id="rId2"/>
    <oleObject progId="Word.Document.8" shapeId="17409369" r:id="rId3"/>
  </oleObjects>
</worksheet>
</file>

<file path=xl/worksheets/sheet7.xml><?xml version="1.0" encoding="utf-8"?>
<worksheet xmlns="http://schemas.openxmlformats.org/spreadsheetml/2006/main" xmlns:r="http://schemas.openxmlformats.org/officeDocument/2006/relationships">
  <sheetPr codeName="Sheet7"/>
  <dimension ref="A1:AG33"/>
  <sheetViews>
    <sheetView showGridLines="0" view="pageLayout" zoomScaleSheetLayoutView="100" workbookViewId="0" topLeftCell="A16">
      <selection activeCell="M36" sqref="M36"/>
    </sheetView>
  </sheetViews>
  <sheetFormatPr defaultColWidth="9.140625" defaultRowHeight="12.75"/>
  <cols>
    <col min="1" max="2" width="4.8515625" style="83" customWidth="1"/>
    <col min="3" max="3" width="4.140625" style="83" customWidth="1"/>
    <col min="4" max="11" width="4.8515625" style="83" customWidth="1"/>
    <col min="12" max="12" width="4.00390625" style="83" hidden="1" customWidth="1"/>
    <col min="13" max="13" width="3.140625" style="83" customWidth="1"/>
    <col min="14" max="14" width="1.57421875" style="83" customWidth="1"/>
    <col min="15" max="15" width="4.8515625" style="83" customWidth="1"/>
    <col min="16" max="16" width="2.8515625" style="83" customWidth="1"/>
    <col min="17" max="17" width="4.8515625" style="83" hidden="1" customWidth="1"/>
    <col min="18" max="18" width="4.421875" style="83" customWidth="1"/>
    <col min="19" max="19" width="3.7109375" style="83" customWidth="1"/>
    <col min="20" max="20" width="0.71875" style="83" customWidth="1"/>
    <col min="21" max="23" width="4.8515625" style="83" customWidth="1"/>
    <col min="24" max="24" width="3.57421875" style="83" customWidth="1"/>
    <col min="25" max="25" width="4.8515625" style="83" customWidth="1"/>
    <col min="26" max="26" width="2.00390625" style="83" customWidth="1"/>
    <col min="27" max="27" width="5.8515625" style="83" customWidth="1"/>
    <col min="28" max="28" width="4.421875" style="83" customWidth="1"/>
    <col min="29" max="29" width="3.28125" style="83" customWidth="1"/>
    <col min="30" max="30" width="3.57421875" style="83" customWidth="1"/>
    <col min="31" max="31" width="3.421875" style="83" customWidth="1"/>
    <col min="32" max="32" width="2.421875" style="83" customWidth="1"/>
    <col min="33" max="16384" width="9.140625" style="83" customWidth="1"/>
  </cols>
  <sheetData>
    <row r="1" spans="1:33" ht="18.75">
      <c r="A1" s="103" t="s">
        <v>0</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row>
    <row r="2" spans="1:33" ht="16.5" customHeight="1">
      <c r="A2" s="192" t="s">
        <v>96</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row>
    <row r="3" ht="16.5" customHeight="1">
      <c r="A3" s="86" t="s">
        <v>178</v>
      </c>
    </row>
    <row r="4" spans="1:32" ht="11.25" customHeight="1">
      <c r="A4" s="231" t="s">
        <v>179</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row>
    <row r="5" spans="1:32" ht="23.25" customHeight="1">
      <c r="A5" s="245" t="s">
        <v>51</v>
      </c>
      <c r="B5" s="231"/>
      <c r="C5" s="231"/>
      <c r="D5" s="201"/>
      <c r="E5" s="201"/>
      <c r="F5" s="201"/>
      <c r="G5" s="201"/>
      <c r="H5" s="201"/>
      <c r="I5" s="201"/>
      <c r="J5" s="87"/>
      <c r="K5" s="87"/>
      <c r="L5" s="87"/>
      <c r="M5" s="87"/>
      <c r="N5" s="87"/>
      <c r="O5" s="87"/>
      <c r="P5" s="87"/>
      <c r="Q5" s="87"/>
      <c r="R5" s="87"/>
      <c r="S5" s="87"/>
      <c r="T5" s="87"/>
      <c r="U5" s="87"/>
      <c r="V5" s="87"/>
      <c r="W5" s="87"/>
      <c r="X5" s="87"/>
      <c r="Y5" s="87"/>
      <c r="Z5" s="87"/>
      <c r="AA5" s="87"/>
      <c r="AB5" s="87"/>
      <c r="AC5" s="87"/>
      <c r="AD5" s="87"/>
      <c r="AE5" s="87"/>
      <c r="AF5" s="87"/>
    </row>
    <row r="6" ht="9" customHeight="1"/>
    <row r="7" spans="1:33" ht="9.75" customHeight="1">
      <c r="A7" s="194">
        <v>1</v>
      </c>
      <c r="B7" s="195"/>
      <c r="C7" s="196"/>
      <c r="D7" s="194">
        <v>2</v>
      </c>
      <c r="E7" s="195"/>
      <c r="F7" s="195"/>
      <c r="G7" s="195"/>
      <c r="H7" s="195"/>
      <c r="I7" s="195"/>
      <c r="J7" s="195"/>
      <c r="K7" s="195"/>
      <c r="L7" s="196"/>
      <c r="M7" s="194">
        <v>3</v>
      </c>
      <c r="N7" s="196"/>
      <c r="O7" s="194">
        <v>4</v>
      </c>
      <c r="P7" s="195"/>
      <c r="Q7" s="196"/>
      <c r="R7" s="194">
        <v>5</v>
      </c>
      <c r="S7" s="195"/>
      <c r="T7" s="196"/>
      <c r="U7" s="194">
        <v>6</v>
      </c>
      <c r="V7" s="195"/>
      <c r="W7" s="195"/>
      <c r="X7" s="196"/>
      <c r="Y7" s="194">
        <v>7</v>
      </c>
      <c r="Z7" s="196"/>
      <c r="AA7" s="88">
        <v>8</v>
      </c>
      <c r="AB7" s="194">
        <v>9</v>
      </c>
      <c r="AC7" s="196"/>
      <c r="AD7" s="195">
        <v>10</v>
      </c>
      <c r="AE7" s="195"/>
      <c r="AF7" s="196"/>
      <c r="AG7" s="62">
        <v>11</v>
      </c>
    </row>
    <row r="8" spans="1:33" ht="9.75" customHeight="1">
      <c r="A8" s="205" t="s">
        <v>180</v>
      </c>
      <c r="B8" s="154"/>
      <c r="C8" s="223"/>
      <c r="D8" s="229" t="s">
        <v>181</v>
      </c>
      <c r="E8" s="154"/>
      <c r="F8" s="154"/>
      <c r="G8" s="154"/>
      <c r="H8" s="154"/>
      <c r="I8" s="154"/>
      <c r="J8" s="154"/>
      <c r="K8" s="154"/>
      <c r="L8" s="223"/>
      <c r="M8" s="205" t="s">
        <v>182</v>
      </c>
      <c r="N8" s="223"/>
      <c r="O8" s="205" t="s">
        <v>35</v>
      </c>
      <c r="P8" s="154"/>
      <c r="Q8" s="223"/>
      <c r="R8" s="205" t="s">
        <v>183</v>
      </c>
      <c r="S8" s="230"/>
      <c r="T8" s="206"/>
      <c r="U8" s="205" t="s">
        <v>184</v>
      </c>
      <c r="V8" s="230"/>
      <c r="W8" s="230"/>
      <c r="X8" s="206"/>
      <c r="Y8" s="205" t="s">
        <v>185</v>
      </c>
      <c r="Z8" s="206"/>
      <c r="AA8" s="211" t="s">
        <v>186</v>
      </c>
      <c r="AB8" s="233" t="s">
        <v>37</v>
      </c>
      <c r="AC8" s="154"/>
      <c r="AD8" s="154"/>
      <c r="AE8" s="154"/>
      <c r="AF8" s="223"/>
      <c r="AG8" s="232" t="s">
        <v>187</v>
      </c>
    </row>
    <row r="9" spans="1:33" ht="12.75" customHeight="1">
      <c r="A9" s="224"/>
      <c r="B9" s="151"/>
      <c r="C9" s="225"/>
      <c r="D9" s="224"/>
      <c r="E9" s="151"/>
      <c r="F9" s="151"/>
      <c r="G9" s="151"/>
      <c r="H9" s="151"/>
      <c r="I9" s="151"/>
      <c r="J9" s="151"/>
      <c r="K9" s="151"/>
      <c r="L9" s="225"/>
      <c r="M9" s="224"/>
      <c r="N9" s="225"/>
      <c r="O9" s="224"/>
      <c r="P9" s="151"/>
      <c r="Q9" s="225"/>
      <c r="R9" s="207"/>
      <c r="S9" s="101"/>
      <c r="T9" s="208"/>
      <c r="U9" s="207"/>
      <c r="V9" s="101"/>
      <c r="W9" s="101"/>
      <c r="X9" s="208"/>
      <c r="Y9" s="207"/>
      <c r="Z9" s="208"/>
      <c r="AA9" s="212"/>
      <c r="AB9" s="226"/>
      <c r="AC9" s="227"/>
      <c r="AD9" s="227"/>
      <c r="AE9" s="227"/>
      <c r="AF9" s="228"/>
      <c r="AG9" s="212"/>
    </row>
    <row r="10" spans="1:33" ht="29.25" customHeight="1">
      <c r="A10" s="226"/>
      <c r="B10" s="227"/>
      <c r="C10" s="228"/>
      <c r="D10" s="226"/>
      <c r="E10" s="227"/>
      <c r="F10" s="227"/>
      <c r="G10" s="227"/>
      <c r="H10" s="227"/>
      <c r="I10" s="227"/>
      <c r="J10" s="227"/>
      <c r="K10" s="227"/>
      <c r="L10" s="228"/>
      <c r="M10" s="226"/>
      <c r="N10" s="228"/>
      <c r="O10" s="226"/>
      <c r="P10" s="227"/>
      <c r="Q10" s="228"/>
      <c r="R10" s="209"/>
      <c r="S10" s="152"/>
      <c r="T10" s="210"/>
      <c r="U10" s="209"/>
      <c r="V10" s="152"/>
      <c r="W10" s="152"/>
      <c r="X10" s="210"/>
      <c r="Y10" s="209"/>
      <c r="Z10" s="210"/>
      <c r="AA10" s="163"/>
      <c r="AB10" s="197" t="s">
        <v>97</v>
      </c>
      <c r="AC10" s="197"/>
      <c r="AD10" s="197" t="s">
        <v>192</v>
      </c>
      <c r="AE10" s="197"/>
      <c r="AF10" s="197"/>
      <c r="AG10" s="163"/>
    </row>
    <row r="11" spans="1:33" ht="15" customHeight="1">
      <c r="A11" s="198"/>
      <c r="B11" s="198"/>
      <c r="C11" s="198"/>
      <c r="D11" s="199"/>
      <c r="E11" s="199"/>
      <c r="F11" s="199"/>
      <c r="G11" s="199"/>
      <c r="H11" s="199"/>
      <c r="I11" s="199"/>
      <c r="J11" s="199"/>
      <c r="K11" s="199"/>
      <c r="L11" s="199"/>
      <c r="M11" s="198"/>
      <c r="N11" s="198"/>
      <c r="O11" s="198"/>
      <c r="P11" s="198"/>
      <c r="Q11" s="198"/>
      <c r="R11" s="198"/>
      <c r="S11" s="198"/>
      <c r="T11" s="198"/>
      <c r="U11" s="198"/>
      <c r="V11" s="198"/>
      <c r="W11" s="198"/>
      <c r="X11" s="198"/>
      <c r="Y11" s="200"/>
      <c r="Z11" s="200"/>
      <c r="AA11" s="72"/>
      <c r="AB11" s="198"/>
      <c r="AC11" s="198"/>
      <c r="AD11" s="193">
        <f>(AB11*R11)</f>
        <v>0</v>
      </c>
      <c r="AE11" s="193"/>
      <c r="AF11" s="193"/>
      <c r="AG11" s="72"/>
    </row>
    <row r="12" spans="1:33" ht="15" customHeight="1">
      <c r="A12" s="198"/>
      <c r="B12" s="198"/>
      <c r="C12" s="198"/>
      <c r="D12" s="202"/>
      <c r="E12" s="203"/>
      <c r="F12" s="203"/>
      <c r="G12" s="203"/>
      <c r="H12" s="203"/>
      <c r="I12" s="203"/>
      <c r="J12" s="203"/>
      <c r="K12" s="203"/>
      <c r="L12" s="204"/>
      <c r="M12" s="198"/>
      <c r="N12" s="198"/>
      <c r="O12" s="198"/>
      <c r="P12" s="198"/>
      <c r="Q12" s="198"/>
      <c r="R12" s="198"/>
      <c r="S12" s="198"/>
      <c r="T12" s="198"/>
      <c r="U12" s="198"/>
      <c r="V12" s="198"/>
      <c r="W12" s="198"/>
      <c r="X12" s="198"/>
      <c r="Y12" s="200"/>
      <c r="Z12" s="200"/>
      <c r="AA12" s="72"/>
      <c r="AB12" s="198"/>
      <c r="AC12" s="198"/>
      <c r="AD12" s="193">
        <f aca="true" t="shared" si="0" ref="AD12:AD32">(AB12*R12)</f>
        <v>0</v>
      </c>
      <c r="AE12" s="193"/>
      <c r="AF12" s="193"/>
      <c r="AG12" s="72"/>
    </row>
    <row r="13" spans="1:33" ht="15" customHeight="1">
      <c r="A13" s="198"/>
      <c r="B13" s="198"/>
      <c r="C13" s="198"/>
      <c r="D13" s="202"/>
      <c r="E13" s="203"/>
      <c r="F13" s="203"/>
      <c r="G13" s="203"/>
      <c r="H13" s="203"/>
      <c r="I13" s="203"/>
      <c r="J13" s="203"/>
      <c r="K13" s="203"/>
      <c r="L13" s="204"/>
      <c r="M13" s="198"/>
      <c r="N13" s="198"/>
      <c r="O13" s="198"/>
      <c r="P13" s="198"/>
      <c r="Q13" s="198"/>
      <c r="R13" s="198"/>
      <c r="S13" s="198"/>
      <c r="T13" s="198"/>
      <c r="U13" s="198"/>
      <c r="V13" s="198"/>
      <c r="W13" s="198"/>
      <c r="X13" s="198"/>
      <c r="Y13" s="200"/>
      <c r="Z13" s="200"/>
      <c r="AA13" s="72"/>
      <c r="AB13" s="198"/>
      <c r="AC13" s="198"/>
      <c r="AD13" s="193">
        <f t="shared" si="0"/>
        <v>0</v>
      </c>
      <c r="AE13" s="193"/>
      <c r="AF13" s="193"/>
      <c r="AG13" s="72"/>
    </row>
    <row r="14" spans="1:33" ht="15" customHeight="1">
      <c r="A14" s="198"/>
      <c r="B14" s="198"/>
      <c r="C14" s="198"/>
      <c r="D14" s="202"/>
      <c r="E14" s="203"/>
      <c r="F14" s="203"/>
      <c r="G14" s="203"/>
      <c r="H14" s="203"/>
      <c r="I14" s="203"/>
      <c r="J14" s="203"/>
      <c r="K14" s="203"/>
      <c r="L14" s="204"/>
      <c r="M14" s="198"/>
      <c r="N14" s="198"/>
      <c r="O14" s="198"/>
      <c r="P14" s="198"/>
      <c r="Q14" s="198"/>
      <c r="R14" s="198"/>
      <c r="S14" s="198"/>
      <c r="T14" s="198"/>
      <c r="U14" s="198"/>
      <c r="V14" s="198"/>
      <c r="W14" s="198"/>
      <c r="X14" s="198"/>
      <c r="Y14" s="200"/>
      <c r="Z14" s="200"/>
      <c r="AA14" s="72"/>
      <c r="AB14" s="198"/>
      <c r="AC14" s="198"/>
      <c r="AD14" s="193">
        <f t="shared" si="0"/>
        <v>0</v>
      </c>
      <c r="AE14" s="193"/>
      <c r="AF14" s="193"/>
      <c r="AG14" s="72"/>
    </row>
    <row r="15" spans="1:33" ht="15" customHeight="1">
      <c r="A15" s="198"/>
      <c r="B15" s="198"/>
      <c r="C15" s="198"/>
      <c r="D15" s="199"/>
      <c r="E15" s="199"/>
      <c r="F15" s="199"/>
      <c r="G15" s="199"/>
      <c r="H15" s="199"/>
      <c r="I15" s="199"/>
      <c r="J15" s="199"/>
      <c r="K15" s="199"/>
      <c r="L15" s="199"/>
      <c r="M15" s="198"/>
      <c r="N15" s="198"/>
      <c r="O15" s="198"/>
      <c r="P15" s="198"/>
      <c r="Q15" s="198"/>
      <c r="R15" s="198"/>
      <c r="S15" s="198"/>
      <c r="T15" s="198"/>
      <c r="U15" s="198"/>
      <c r="V15" s="198"/>
      <c r="W15" s="198"/>
      <c r="X15" s="198"/>
      <c r="Y15" s="200"/>
      <c r="Z15" s="200"/>
      <c r="AA15" s="72"/>
      <c r="AB15" s="198"/>
      <c r="AC15" s="198"/>
      <c r="AD15" s="193">
        <f t="shared" si="0"/>
        <v>0</v>
      </c>
      <c r="AE15" s="193"/>
      <c r="AF15" s="193"/>
      <c r="AG15" s="72"/>
    </row>
    <row r="16" spans="1:33" ht="15" customHeight="1">
      <c r="A16" s="198"/>
      <c r="B16" s="198"/>
      <c r="C16" s="198"/>
      <c r="D16" s="199"/>
      <c r="E16" s="199"/>
      <c r="F16" s="199"/>
      <c r="G16" s="199"/>
      <c r="H16" s="199"/>
      <c r="I16" s="199"/>
      <c r="J16" s="199"/>
      <c r="K16" s="199"/>
      <c r="L16" s="199"/>
      <c r="M16" s="198"/>
      <c r="N16" s="198"/>
      <c r="O16" s="198"/>
      <c r="P16" s="198"/>
      <c r="Q16" s="198"/>
      <c r="R16" s="198"/>
      <c r="S16" s="198"/>
      <c r="T16" s="198"/>
      <c r="U16" s="198"/>
      <c r="V16" s="198"/>
      <c r="W16" s="198"/>
      <c r="X16" s="198"/>
      <c r="Y16" s="200"/>
      <c r="Z16" s="200"/>
      <c r="AA16" s="72"/>
      <c r="AB16" s="198"/>
      <c r="AC16" s="198"/>
      <c r="AD16" s="193">
        <f t="shared" si="0"/>
        <v>0</v>
      </c>
      <c r="AE16" s="193"/>
      <c r="AF16" s="193"/>
      <c r="AG16" s="72"/>
    </row>
    <row r="17" spans="1:33" ht="15" customHeight="1">
      <c r="A17" s="198"/>
      <c r="B17" s="198"/>
      <c r="C17" s="198"/>
      <c r="D17" s="199"/>
      <c r="E17" s="199"/>
      <c r="F17" s="199"/>
      <c r="G17" s="199"/>
      <c r="H17" s="199"/>
      <c r="I17" s="199"/>
      <c r="J17" s="199"/>
      <c r="K17" s="199"/>
      <c r="L17" s="199"/>
      <c r="M17" s="198"/>
      <c r="N17" s="198"/>
      <c r="O17" s="198"/>
      <c r="P17" s="198"/>
      <c r="Q17" s="198"/>
      <c r="R17" s="198"/>
      <c r="S17" s="198"/>
      <c r="T17" s="198"/>
      <c r="U17" s="198"/>
      <c r="V17" s="198"/>
      <c r="W17" s="198"/>
      <c r="X17" s="198"/>
      <c r="Y17" s="200"/>
      <c r="Z17" s="200"/>
      <c r="AA17" s="72"/>
      <c r="AB17" s="198"/>
      <c r="AC17" s="198"/>
      <c r="AD17" s="193">
        <f t="shared" si="0"/>
        <v>0</v>
      </c>
      <c r="AE17" s="193"/>
      <c r="AF17" s="193"/>
      <c r="AG17" s="72"/>
    </row>
    <row r="18" spans="1:33" ht="15" customHeight="1">
      <c r="A18" s="198"/>
      <c r="B18" s="198"/>
      <c r="C18" s="198"/>
      <c r="D18" s="199"/>
      <c r="E18" s="199"/>
      <c r="F18" s="199"/>
      <c r="G18" s="199"/>
      <c r="H18" s="199"/>
      <c r="I18" s="199"/>
      <c r="J18" s="199"/>
      <c r="K18" s="199"/>
      <c r="L18" s="199"/>
      <c r="M18" s="198"/>
      <c r="N18" s="198"/>
      <c r="O18" s="198"/>
      <c r="P18" s="198"/>
      <c r="Q18" s="198"/>
      <c r="R18" s="198"/>
      <c r="S18" s="198"/>
      <c r="T18" s="198"/>
      <c r="U18" s="198"/>
      <c r="V18" s="198"/>
      <c r="W18" s="198"/>
      <c r="X18" s="198"/>
      <c r="Y18" s="200"/>
      <c r="Z18" s="200"/>
      <c r="AA18" s="72"/>
      <c r="AB18" s="198"/>
      <c r="AC18" s="198"/>
      <c r="AD18" s="193">
        <f t="shared" si="0"/>
        <v>0</v>
      </c>
      <c r="AE18" s="193"/>
      <c r="AF18" s="193"/>
      <c r="AG18" s="72"/>
    </row>
    <row r="19" spans="1:33" ht="15" customHeight="1">
      <c r="A19" s="198"/>
      <c r="B19" s="198"/>
      <c r="C19" s="198"/>
      <c r="D19" s="199"/>
      <c r="E19" s="199"/>
      <c r="F19" s="199"/>
      <c r="G19" s="199"/>
      <c r="H19" s="199"/>
      <c r="I19" s="199"/>
      <c r="J19" s="199"/>
      <c r="K19" s="199"/>
      <c r="L19" s="199"/>
      <c r="M19" s="198"/>
      <c r="N19" s="198"/>
      <c r="O19" s="198"/>
      <c r="P19" s="198"/>
      <c r="Q19" s="198"/>
      <c r="R19" s="198"/>
      <c r="S19" s="198"/>
      <c r="T19" s="198"/>
      <c r="U19" s="198"/>
      <c r="V19" s="198"/>
      <c r="W19" s="198"/>
      <c r="X19" s="198"/>
      <c r="Y19" s="200"/>
      <c r="Z19" s="200"/>
      <c r="AA19" s="72"/>
      <c r="AB19" s="198"/>
      <c r="AC19" s="198"/>
      <c r="AD19" s="193">
        <f t="shared" si="0"/>
        <v>0</v>
      </c>
      <c r="AE19" s="193"/>
      <c r="AF19" s="193"/>
      <c r="AG19" s="72"/>
    </row>
    <row r="20" spans="1:33" ht="15" customHeight="1">
      <c r="A20" s="198"/>
      <c r="B20" s="198"/>
      <c r="C20" s="198"/>
      <c r="D20" s="199"/>
      <c r="E20" s="199"/>
      <c r="F20" s="199"/>
      <c r="G20" s="199"/>
      <c r="H20" s="199"/>
      <c r="I20" s="199"/>
      <c r="J20" s="199"/>
      <c r="K20" s="199"/>
      <c r="L20" s="199"/>
      <c r="M20" s="198"/>
      <c r="N20" s="198"/>
      <c r="O20" s="198"/>
      <c r="P20" s="198"/>
      <c r="Q20" s="198"/>
      <c r="R20" s="198"/>
      <c r="S20" s="198"/>
      <c r="T20" s="198"/>
      <c r="U20" s="198"/>
      <c r="V20" s="198"/>
      <c r="W20" s="198"/>
      <c r="X20" s="198"/>
      <c r="Y20" s="200"/>
      <c r="Z20" s="200"/>
      <c r="AA20" s="72"/>
      <c r="AB20" s="198"/>
      <c r="AC20" s="198"/>
      <c r="AD20" s="193">
        <f t="shared" si="0"/>
        <v>0</v>
      </c>
      <c r="AE20" s="193"/>
      <c r="AF20" s="193"/>
      <c r="AG20" s="72"/>
    </row>
    <row r="21" spans="1:33" ht="15" customHeight="1">
      <c r="A21" s="198"/>
      <c r="B21" s="198"/>
      <c r="C21" s="198"/>
      <c r="D21" s="199"/>
      <c r="E21" s="199"/>
      <c r="F21" s="199"/>
      <c r="G21" s="199"/>
      <c r="H21" s="199"/>
      <c r="I21" s="199"/>
      <c r="J21" s="199"/>
      <c r="K21" s="199"/>
      <c r="L21" s="199"/>
      <c r="M21" s="198"/>
      <c r="N21" s="198"/>
      <c r="O21" s="198"/>
      <c r="P21" s="198"/>
      <c r="Q21" s="198"/>
      <c r="R21" s="198"/>
      <c r="S21" s="198"/>
      <c r="T21" s="198"/>
      <c r="U21" s="198"/>
      <c r="V21" s="198"/>
      <c r="W21" s="198"/>
      <c r="X21" s="198"/>
      <c r="Y21" s="200"/>
      <c r="Z21" s="200"/>
      <c r="AA21" s="72"/>
      <c r="AB21" s="198"/>
      <c r="AC21" s="198"/>
      <c r="AD21" s="193">
        <f t="shared" si="0"/>
        <v>0</v>
      </c>
      <c r="AE21" s="193"/>
      <c r="AF21" s="193"/>
      <c r="AG21" s="72"/>
    </row>
    <row r="22" spans="1:33" ht="15" customHeight="1">
      <c r="A22" s="198"/>
      <c r="B22" s="198"/>
      <c r="C22" s="198"/>
      <c r="D22" s="199"/>
      <c r="E22" s="199"/>
      <c r="F22" s="199"/>
      <c r="G22" s="199"/>
      <c r="H22" s="199"/>
      <c r="I22" s="199"/>
      <c r="J22" s="199"/>
      <c r="K22" s="199"/>
      <c r="L22" s="199"/>
      <c r="M22" s="198"/>
      <c r="N22" s="198"/>
      <c r="O22" s="198"/>
      <c r="P22" s="198"/>
      <c r="Q22" s="198"/>
      <c r="R22" s="198"/>
      <c r="S22" s="198"/>
      <c r="T22" s="198"/>
      <c r="U22" s="198"/>
      <c r="V22" s="198"/>
      <c r="W22" s="198"/>
      <c r="X22" s="198"/>
      <c r="Y22" s="200"/>
      <c r="Z22" s="200"/>
      <c r="AA22" s="72"/>
      <c r="AB22" s="198"/>
      <c r="AC22" s="198"/>
      <c r="AD22" s="193">
        <f>(AB22*R22)</f>
        <v>0</v>
      </c>
      <c r="AE22" s="193"/>
      <c r="AF22" s="193"/>
      <c r="AG22" s="72"/>
    </row>
    <row r="23" spans="1:33" ht="15" customHeight="1">
      <c r="A23" s="198"/>
      <c r="B23" s="198"/>
      <c r="C23" s="198"/>
      <c r="D23" s="199"/>
      <c r="E23" s="199"/>
      <c r="F23" s="199"/>
      <c r="G23" s="199"/>
      <c r="H23" s="199"/>
      <c r="I23" s="199"/>
      <c r="J23" s="199"/>
      <c r="K23" s="199"/>
      <c r="L23" s="199"/>
      <c r="M23" s="198"/>
      <c r="N23" s="198"/>
      <c r="O23" s="198"/>
      <c r="P23" s="198"/>
      <c r="Q23" s="198"/>
      <c r="R23" s="198"/>
      <c r="S23" s="198"/>
      <c r="T23" s="198"/>
      <c r="U23" s="198"/>
      <c r="V23" s="198"/>
      <c r="W23" s="198"/>
      <c r="X23" s="198"/>
      <c r="Y23" s="200"/>
      <c r="Z23" s="200"/>
      <c r="AA23" s="72"/>
      <c r="AB23" s="198"/>
      <c r="AC23" s="198"/>
      <c r="AD23" s="193">
        <f>(AB23*R23)</f>
        <v>0</v>
      </c>
      <c r="AE23" s="193"/>
      <c r="AF23" s="193"/>
      <c r="AG23" s="72"/>
    </row>
    <row r="24" spans="1:33" ht="15" customHeight="1">
      <c r="A24" s="198"/>
      <c r="B24" s="198"/>
      <c r="C24" s="198"/>
      <c r="D24" s="199"/>
      <c r="E24" s="199"/>
      <c r="F24" s="199"/>
      <c r="G24" s="199"/>
      <c r="H24" s="199"/>
      <c r="I24" s="199"/>
      <c r="J24" s="199"/>
      <c r="K24" s="199"/>
      <c r="L24" s="199"/>
      <c r="M24" s="198"/>
      <c r="N24" s="198"/>
      <c r="O24" s="198"/>
      <c r="P24" s="198"/>
      <c r="Q24" s="198"/>
      <c r="R24" s="198"/>
      <c r="S24" s="198"/>
      <c r="T24" s="198"/>
      <c r="U24" s="198"/>
      <c r="V24" s="198"/>
      <c r="W24" s="198"/>
      <c r="X24" s="198"/>
      <c r="Y24" s="200"/>
      <c r="Z24" s="200"/>
      <c r="AA24" s="72"/>
      <c r="AB24" s="198"/>
      <c r="AC24" s="198"/>
      <c r="AD24" s="193">
        <f t="shared" si="0"/>
        <v>0</v>
      </c>
      <c r="AE24" s="193"/>
      <c r="AF24" s="193"/>
      <c r="AG24" s="72"/>
    </row>
    <row r="25" spans="1:33" ht="15" customHeight="1">
      <c r="A25" s="198"/>
      <c r="B25" s="198"/>
      <c r="C25" s="198"/>
      <c r="D25" s="199"/>
      <c r="E25" s="199"/>
      <c r="F25" s="199"/>
      <c r="G25" s="199"/>
      <c r="H25" s="199"/>
      <c r="I25" s="199"/>
      <c r="J25" s="199"/>
      <c r="K25" s="199"/>
      <c r="L25" s="199"/>
      <c r="M25" s="198"/>
      <c r="N25" s="198"/>
      <c r="O25" s="198"/>
      <c r="P25" s="198"/>
      <c r="Q25" s="198"/>
      <c r="R25" s="198"/>
      <c r="S25" s="198"/>
      <c r="T25" s="198"/>
      <c r="U25" s="198"/>
      <c r="V25" s="198"/>
      <c r="W25" s="198"/>
      <c r="X25" s="198"/>
      <c r="Y25" s="200"/>
      <c r="Z25" s="200"/>
      <c r="AA25" s="72"/>
      <c r="AB25" s="198"/>
      <c r="AC25" s="198"/>
      <c r="AD25" s="193">
        <f t="shared" si="0"/>
        <v>0</v>
      </c>
      <c r="AE25" s="193"/>
      <c r="AF25" s="193"/>
      <c r="AG25" s="72"/>
    </row>
    <row r="26" spans="1:33" ht="15" customHeight="1">
      <c r="A26" s="217"/>
      <c r="B26" s="219"/>
      <c r="C26" s="218"/>
      <c r="D26" s="202"/>
      <c r="E26" s="203"/>
      <c r="F26" s="203"/>
      <c r="G26" s="203"/>
      <c r="H26" s="203"/>
      <c r="I26" s="203"/>
      <c r="J26" s="203"/>
      <c r="K26" s="204"/>
      <c r="L26" s="71"/>
      <c r="M26" s="217"/>
      <c r="N26" s="218"/>
      <c r="O26" s="217"/>
      <c r="P26" s="218"/>
      <c r="Q26" s="72"/>
      <c r="R26" s="217"/>
      <c r="S26" s="219"/>
      <c r="T26" s="218"/>
      <c r="U26" s="217"/>
      <c r="V26" s="219"/>
      <c r="W26" s="219"/>
      <c r="X26" s="218"/>
      <c r="Y26" s="243"/>
      <c r="Z26" s="244"/>
      <c r="AA26" s="72"/>
      <c r="AB26" s="217"/>
      <c r="AC26" s="218"/>
      <c r="AD26" s="193">
        <f t="shared" si="0"/>
        <v>0</v>
      </c>
      <c r="AE26" s="193"/>
      <c r="AF26" s="193"/>
      <c r="AG26" s="72"/>
    </row>
    <row r="27" spans="1:33" ht="15" customHeight="1">
      <c r="A27" s="198"/>
      <c r="B27" s="198"/>
      <c r="C27" s="198"/>
      <c r="D27" s="199"/>
      <c r="E27" s="199"/>
      <c r="F27" s="199"/>
      <c r="G27" s="199"/>
      <c r="H27" s="199"/>
      <c r="I27" s="199"/>
      <c r="J27" s="199"/>
      <c r="K27" s="199"/>
      <c r="L27" s="199"/>
      <c r="M27" s="198"/>
      <c r="N27" s="198"/>
      <c r="O27" s="198"/>
      <c r="P27" s="198"/>
      <c r="Q27" s="198"/>
      <c r="R27" s="198"/>
      <c r="S27" s="198"/>
      <c r="T27" s="198"/>
      <c r="U27" s="198"/>
      <c r="V27" s="198"/>
      <c r="W27" s="198"/>
      <c r="X27" s="198"/>
      <c r="Y27" s="200"/>
      <c r="Z27" s="200"/>
      <c r="AA27" s="72"/>
      <c r="AB27" s="198"/>
      <c r="AC27" s="198"/>
      <c r="AD27" s="193">
        <f t="shared" si="0"/>
        <v>0</v>
      </c>
      <c r="AE27" s="193"/>
      <c r="AF27" s="193"/>
      <c r="AG27" s="72"/>
    </row>
    <row r="28" spans="1:33" ht="15" customHeight="1">
      <c r="A28" s="198"/>
      <c r="B28" s="198"/>
      <c r="C28" s="198"/>
      <c r="D28" s="199" t="s">
        <v>2</v>
      </c>
      <c r="E28" s="199"/>
      <c r="F28" s="199"/>
      <c r="G28" s="199"/>
      <c r="H28" s="199"/>
      <c r="I28" s="199"/>
      <c r="J28" s="199"/>
      <c r="K28" s="199"/>
      <c r="L28" s="199"/>
      <c r="M28" s="198"/>
      <c r="N28" s="198"/>
      <c r="O28" s="198"/>
      <c r="P28" s="198"/>
      <c r="Q28" s="198"/>
      <c r="R28" s="198"/>
      <c r="S28" s="198"/>
      <c r="T28" s="198"/>
      <c r="U28" s="198"/>
      <c r="V28" s="198"/>
      <c r="W28" s="198"/>
      <c r="X28" s="198"/>
      <c r="Y28" s="200"/>
      <c r="Z28" s="200"/>
      <c r="AA28" s="72"/>
      <c r="AB28" s="198"/>
      <c r="AC28" s="198"/>
      <c r="AD28" s="193">
        <f t="shared" si="0"/>
        <v>0</v>
      </c>
      <c r="AE28" s="193"/>
      <c r="AF28" s="193"/>
      <c r="AG28" s="72"/>
    </row>
    <row r="29" spans="1:33" ht="15" customHeight="1">
      <c r="A29" s="198"/>
      <c r="B29" s="198"/>
      <c r="C29" s="198"/>
      <c r="D29" s="199"/>
      <c r="E29" s="199"/>
      <c r="F29" s="199"/>
      <c r="G29" s="199"/>
      <c r="H29" s="199"/>
      <c r="I29" s="199"/>
      <c r="J29" s="199"/>
      <c r="K29" s="199"/>
      <c r="L29" s="199"/>
      <c r="M29" s="198"/>
      <c r="N29" s="198"/>
      <c r="O29" s="198"/>
      <c r="P29" s="198"/>
      <c r="Q29" s="198"/>
      <c r="R29" s="198"/>
      <c r="S29" s="198"/>
      <c r="T29" s="198"/>
      <c r="U29" s="198"/>
      <c r="V29" s="198"/>
      <c r="W29" s="198"/>
      <c r="X29" s="198"/>
      <c r="Y29" s="200"/>
      <c r="Z29" s="200"/>
      <c r="AA29" s="72"/>
      <c r="AB29" s="198"/>
      <c r="AC29" s="198"/>
      <c r="AD29" s="193">
        <f t="shared" si="0"/>
        <v>0</v>
      </c>
      <c r="AE29" s="193"/>
      <c r="AF29" s="193"/>
      <c r="AG29" s="72"/>
    </row>
    <row r="30" spans="1:33" ht="15" customHeight="1">
      <c r="A30" s="198"/>
      <c r="B30" s="198"/>
      <c r="C30" s="198"/>
      <c r="D30" s="199"/>
      <c r="E30" s="199"/>
      <c r="F30" s="199"/>
      <c r="G30" s="199"/>
      <c r="H30" s="199"/>
      <c r="I30" s="199"/>
      <c r="J30" s="199"/>
      <c r="K30" s="199"/>
      <c r="L30" s="199"/>
      <c r="M30" s="198"/>
      <c r="N30" s="198"/>
      <c r="O30" s="198"/>
      <c r="P30" s="198"/>
      <c r="Q30" s="198"/>
      <c r="R30" s="198"/>
      <c r="S30" s="198"/>
      <c r="T30" s="198"/>
      <c r="U30" s="198"/>
      <c r="V30" s="198"/>
      <c r="W30" s="198"/>
      <c r="X30" s="198"/>
      <c r="Y30" s="200"/>
      <c r="Z30" s="200"/>
      <c r="AA30" s="72"/>
      <c r="AB30" s="198"/>
      <c r="AC30" s="198"/>
      <c r="AD30" s="193">
        <f t="shared" si="0"/>
        <v>0</v>
      </c>
      <c r="AE30" s="193"/>
      <c r="AF30" s="193"/>
      <c r="AG30" s="72"/>
    </row>
    <row r="31" spans="1:33" ht="15" customHeight="1">
      <c r="A31" s="198"/>
      <c r="B31" s="198"/>
      <c r="C31" s="198"/>
      <c r="D31" s="199"/>
      <c r="E31" s="199"/>
      <c r="F31" s="199"/>
      <c r="G31" s="199"/>
      <c r="H31" s="199"/>
      <c r="I31" s="199"/>
      <c r="J31" s="199"/>
      <c r="K31" s="199"/>
      <c r="L31" s="199"/>
      <c r="M31" s="198"/>
      <c r="N31" s="198"/>
      <c r="O31" s="198"/>
      <c r="P31" s="198"/>
      <c r="Q31" s="198"/>
      <c r="R31" s="198"/>
      <c r="S31" s="198"/>
      <c r="T31" s="198"/>
      <c r="U31" s="198"/>
      <c r="V31" s="198"/>
      <c r="W31" s="198"/>
      <c r="X31" s="198"/>
      <c r="Y31" s="200"/>
      <c r="Z31" s="200"/>
      <c r="AA31" s="72"/>
      <c r="AB31" s="198"/>
      <c r="AC31" s="198"/>
      <c r="AD31" s="193">
        <f t="shared" si="0"/>
        <v>0</v>
      </c>
      <c r="AE31" s="193"/>
      <c r="AF31" s="193"/>
      <c r="AG31" s="72"/>
    </row>
    <row r="32" spans="1:33" ht="12.75">
      <c r="A32" s="198"/>
      <c r="B32" s="198"/>
      <c r="C32" s="198"/>
      <c r="D32" s="199"/>
      <c r="E32" s="199"/>
      <c r="F32" s="199"/>
      <c r="G32" s="199"/>
      <c r="H32" s="199"/>
      <c r="I32" s="199"/>
      <c r="J32" s="199"/>
      <c r="K32" s="199"/>
      <c r="L32" s="199"/>
      <c r="M32" s="198"/>
      <c r="N32" s="198"/>
      <c r="O32" s="198"/>
      <c r="P32" s="198"/>
      <c r="Q32" s="198"/>
      <c r="R32" s="198"/>
      <c r="S32" s="198"/>
      <c r="T32" s="198"/>
      <c r="U32" s="198"/>
      <c r="V32" s="198"/>
      <c r="W32" s="198"/>
      <c r="X32" s="198"/>
      <c r="Y32" s="200"/>
      <c r="Z32" s="200"/>
      <c r="AA32" s="72"/>
      <c r="AB32" s="198"/>
      <c r="AC32" s="198"/>
      <c r="AD32" s="193">
        <f t="shared" si="0"/>
        <v>0</v>
      </c>
      <c r="AE32" s="193"/>
      <c r="AF32" s="193"/>
      <c r="AG32" s="72"/>
    </row>
    <row r="33" spans="1:33" ht="15.75">
      <c r="A33" s="215"/>
      <c r="B33" s="215"/>
      <c r="C33" s="215"/>
      <c r="D33" s="221" t="s">
        <v>38</v>
      </c>
      <c r="E33" s="221"/>
      <c r="F33" s="221"/>
      <c r="G33" s="221"/>
      <c r="H33" s="221"/>
      <c r="I33" s="221"/>
      <c r="J33" s="221"/>
      <c r="K33" s="221"/>
      <c r="L33" s="221"/>
      <c r="M33" s="221"/>
      <c r="N33" s="221"/>
      <c r="O33" s="221"/>
      <c r="P33" s="221"/>
      <c r="Q33" s="221"/>
      <c r="R33" s="214">
        <f>SUM(R11:T32)</f>
        <v>0</v>
      </c>
      <c r="S33" s="214"/>
      <c r="T33" s="214"/>
      <c r="U33" s="221" t="s">
        <v>98</v>
      </c>
      <c r="V33" s="221"/>
      <c r="W33" s="221"/>
      <c r="X33" s="221"/>
      <c r="Y33" s="221"/>
      <c r="Z33" s="221"/>
      <c r="AA33" s="221"/>
      <c r="AB33" s="221"/>
      <c r="AC33" s="221"/>
      <c r="AD33" s="193">
        <f>SUM(AD11:AF32)</f>
        <v>0</v>
      </c>
      <c r="AE33" s="193"/>
      <c r="AF33" s="193"/>
      <c r="AG33" s="89"/>
    </row>
  </sheetData>
  <sheetProtection password="9A61" sheet="1" objects="1" scenarios="1"/>
  <mergeCells count="229">
    <mergeCell ref="AD22:AF22"/>
    <mergeCell ref="R22:T22"/>
    <mergeCell ref="U22:X22"/>
    <mergeCell ref="Y22:Z22"/>
    <mergeCell ref="AB22:AC22"/>
    <mergeCell ref="A22:C22"/>
    <mergeCell ref="D22:L22"/>
    <mergeCell ref="M22:N22"/>
    <mergeCell ref="O22:Q22"/>
    <mergeCell ref="AG8:AG10"/>
    <mergeCell ref="A8:C10"/>
    <mergeCell ref="D8:L10"/>
    <mergeCell ref="M8:N10"/>
    <mergeCell ref="O8:Q10"/>
    <mergeCell ref="R8:T10"/>
    <mergeCell ref="U8:X10"/>
    <mergeCell ref="Y8:Z10"/>
    <mergeCell ref="AA8:AA10"/>
    <mergeCell ref="AB8:AF9"/>
    <mergeCell ref="A4:AF4"/>
    <mergeCell ref="A5:C5"/>
    <mergeCell ref="D5:I5"/>
    <mergeCell ref="A1:AG1"/>
    <mergeCell ref="A2:AG2"/>
    <mergeCell ref="A7:C7"/>
    <mergeCell ref="D7:L7"/>
    <mergeCell ref="M7:N7"/>
    <mergeCell ref="O7:Q7"/>
    <mergeCell ref="R7:T7"/>
    <mergeCell ref="U7:X7"/>
    <mergeCell ref="Y7:Z7"/>
    <mergeCell ref="AB7:AC7"/>
    <mergeCell ref="AD7:AF7"/>
    <mergeCell ref="A23:C23"/>
    <mergeCell ref="D23:L23"/>
    <mergeCell ref="M23:N23"/>
    <mergeCell ref="O23:Q23"/>
    <mergeCell ref="R23:T23"/>
    <mergeCell ref="U23:X23"/>
    <mergeCell ref="Y23:Z23"/>
    <mergeCell ref="AB23:AC23"/>
    <mergeCell ref="AD23:AF23"/>
    <mergeCell ref="AB10:AC10"/>
    <mergeCell ref="AD10:AF10"/>
    <mergeCell ref="A11:C11"/>
    <mergeCell ref="D11:L11"/>
    <mergeCell ref="M11:N11"/>
    <mergeCell ref="O11:Q11"/>
    <mergeCell ref="R11:T11"/>
    <mergeCell ref="U11:X11"/>
    <mergeCell ref="Y11:Z11"/>
    <mergeCell ref="AB11:AC11"/>
    <mergeCell ref="AD11:AF11"/>
    <mergeCell ref="A12:C12"/>
    <mergeCell ref="D12:L12"/>
    <mergeCell ref="M12:N12"/>
    <mergeCell ref="O12:Q12"/>
    <mergeCell ref="R12:T12"/>
    <mergeCell ref="U12:X12"/>
    <mergeCell ref="Y12:Z12"/>
    <mergeCell ref="AB12:AC12"/>
    <mergeCell ref="AD12:AF12"/>
    <mergeCell ref="A13:C13"/>
    <mergeCell ref="D13:L13"/>
    <mergeCell ref="M13:N13"/>
    <mergeCell ref="O13:Q13"/>
    <mergeCell ref="R13:T13"/>
    <mergeCell ref="U13:X13"/>
    <mergeCell ref="Y13:Z13"/>
    <mergeCell ref="AB13:AC13"/>
    <mergeCell ref="AD13:AF13"/>
    <mergeCell ref="A14:C14"/>
    <mergeCell ref="D14:L14"/>
    <mergeCell ref="M14:N14"/>
    <mergeCell ref="O14:Q14"/>
    <mergeCell ref="R14:T14"/>
    <mergeCell ref="U14:X14"/>
    <mergeCell ref="Y14:Z14"/>
    <mergeCell ref="AB14:AC14"/>
    <mergeCell ref="AD14:AF14"/>
    <mergeCell ref="A15:C15"/>
    <mergeCell ref="D15:L15"/>
    <mergeCell ref="M15:N15"/>
    <mergeCell ref="O15:Q15"/>
    <mergeCell ref="R15:T15"/>
    <mergeCell ref="U15:X15"/>
    <mergeCell ref="Y15:Z15"/>
    <mergeCell ref="AB15:AC15"/>
    <mergeCell ref="AD15:AF15"/>
    <mergeCell ref="A16:C16"/>
    <mergeCell ref="D16:L16"/>
    <mergeCell ref="M16:N16"/>
    <mergeCell ref="O16:Q16"/>
    <mergeCell ref="R16:T16"/>
    <mergeCell ref="U16:X16"/>
    <mergeCell ref="Y16:Z16"/>
    <mergeCell ref="AB16:AC16"/>
    <mergeCell ref="AD16:AF16"/>
    <mergeCell ref="A17:C17"/>
    <mergeCell ref="D17:L17"/>
    <mergeCell ref="M17:N17"/>
    <mergeCell ref="O17:Q17"/>
    <mergeCell ref="R17:T17"/>
    <mergeCell ref="U17:X17"/>
    <mergeCell ref="Y17:Z17"/>
    <mergeCell ref="AB17:AC17"/>
    <mergeCell ref="AD17:AF17"/>
    <mergeCell ref="A18:C18"/>
    <mergeCell ref="D18:L18"/>
    <mergeCell ref="M18:N18"/>
    <mergeCell ref="O18:Q18"/>
    <mergeCell ref="R18:T18"/>
    <mergeCell ref="U18:X18"/>
    <mergeCell ref="Y18:Z18"/>
    <mergeCell ref="AB18:AC18"/>
    <mergeCell ref="AD18:AF18"/>
    <mergeCell ref="A19:C19"/>
    <mergeCell ref="D19:L19"/>
    <mergeCell ref="M19:N19"/>
    <mergeCell ref="O19:Q19"/>
    <mergeCell ref="R19:T19"/>
    <mergeCell ref="U19:X19"/>
    <mergeCell ref="Y19:Z19"/>
    <mergeCell ref="AB19:AC19"/>
    <mergeCell ref="AD19:AF19"/>
    <mergeCell ref="A20:C20"/>
    <mergeCell ref="D20:L20"/>
    <mergeCell ref="M20:N20"/>
    <mergeCell ref="O20:Q20"/>
    <mergeCell ref="R20:T20"/>
    <mergeCell ref="U20:X20"/>
    <mergeCell ref="Y20:Z20"/>
    <mergeCell ref="AB20:AC20"/>
    <mergeCell ref="AD20:AF20"/>
    <mergeCell ref="A21:C21"/>
    <mergeCell ref="D21:L21"/>
    <mergeCell ref="M21:N21"/>
    <mergeCell ref="O21:Q21"/>
    <mergeCell ref="R21:T21"/>
    <mergeCell ref="U21:X21"/>
    <mergeCell ref="Y21:Z21"/>
    <mergeCell ref="AB21:AC21"/>
    <mergeCell ref="AD21:AF21"/>
    <mergeCell ref="A24:C24"/>
    <mergeCell ref="D24:L24"/>
    <mergeCell ref="M24:N24"/>
    <mergeCell ref="O24:Q24"/>
    <mergeCell ref="R24:T24"/>
    <mergeCell ref="U24:X24"/>
    <mergeCell ref="Y24:Z24"/>
    <mergeCell ref="AB24:AC24"/>
    <mergeCell ref="AD24:AF24"/>
    <mergeCell ref="A25:C25"/>
    <mergeCell ref="D25:L25"/>
    <mergeCell ref="M25:N25"/>
    <mergeCell ref="O25:Q25"/>
    <mergeCell ref="R25:T25"/>
    <mergeCell ref="U25:X25"/>
    <mergeCell ref="Y25:Z25"/>
    <mergeCell ref="AB25:AC25"/>
    <mergeCell ref="AD25:AF25"/>
    <mergeCell ref="A26:C26"/>
    <mergeCell ref="D26:K26"/>
    <mergeCell ref="M26:N26"/>
    <mergeCell ref="O26:P26"/>
    <mergeCell ref="R26:T26"/>
    <mergeCell ref="U26:X26"/>
    <mergeCell ref="Y26:Z26"/>
    <mergeCell ref="AB26:AC26"/>
    <mergeCell ref="AD26:AF26"/>
    <mergeCell ref="A27:C27"/>
    <mergeCell ref="D27:L27"/>
    <mergeCell ref="M27:N27"/>
    <mergeCell ref="O27:Q27"/>
    <mergeCell ref="R27:T27"/>
    <mergeCell ref="U27:X27"/>
    <mergeCell ref="Y27:Z27"/>
    <mergeCell ref="AB27:AC27"/>
    <mergeCell ref="AD27:AF27"/>
    <mergeCell ref="A28:C28"/>
    <mergeCell ref="D28:L28"/>
    <mergeCell ref="M28:N28"/>
    <mergeCell ref="O28:Q28"/>
    <mergeCell ref="R28:T28"/>
    <mergeCell ref="U28:X28"/>
    <mergeCell ref="Y28:Z28"/>
    <mergeCell ref="AB28:AC28"/>
    <mergeCell ref="AD28:AF28"/>
    <mergeCell ref="A29:C29"/>
    <mergeCell ref="D29:L29"/>
    <mergeCell ref="M29:N29"/>
    <mergeCell ref="O29:Q29"/>
    <mergeCell ref="R29:T29"/>
    <mergeCell ref="U29:X29"/>
    <mergeCell ref="Y29:Z29"/>
    <mergeCell ref="AB29:AC29"/>
    <mergeCell ref="AD29:AF29"/>
    <mergeCell ref="A30:C30"/>
    <mergeCell ref="D30:L30"/>
    <mergeCell ref="M30:N30"/>
    <mergeCell ref="O30:Q30"/>
    <mergeCell ref="R30:T30"/>
    <mergeCell ref="U30:X30"/>
    <mergeCell ref="Y30:Z30"/>
    <mergeCell ref="AB30:AC30"/>
    <mergeCell ref="AD30:AF30"/>
    <mergeCell ref="A31:C31"/>
    <mergeCell ref="D31:L31"/>
    <mergeCell ref="M31:N31"/>
    <mergeCell ref="O31:Q31"/>
    <mergeCell ref="R31:T31"/>
    <mergeCell ref="U31:X31"/>
    <mergeCell ref="Y31:Z31"/>
    <mergeCell ref="AB31:AC31"/>
    <mergeCell ref="AD31:AF31"/>
    <mergeCell ref="A32:C32"/>
    <mergeCell ref="D32:L32"/>
    <mergeCell ref="M32:N32"/>
    <mergeCell ref="O32:Q32"/>
    <mergeCell ref="R32:T32"/>
    <mergeCell ref="U32:X32"/>
    <mergeCell ref="Y32:Z32"/>
    <mergeCell ref="AB32:AC32"/>
    <mergeCell ref="AD32:AF32"/>
    <mergeCell ref="AD33:AF33"/>
    <mergeCell ref="A33:C33"/>
    <mergeCell ref="D33:Q33"/>
    <mergeCell ref="R33:T33"/>
    <mergeCell ref="U33:AC33"/>
  </mergeCells>
  <printOptions/>
  <pageMargins left="0.4" right="0.4" top="0.5" bottom="0.5" header="0.3" footer="0.3"/>
  <pageSetup horizontalDpi="300" verticalDpi="300" orientation="landscape" r:id="rId3"/>
  <headerFooter alignWithMargins="0">
    <oddFooter>&amp;L&amp;"-,Regular"&amp;8 09/2015 jk&amp;R&amp;"-,Regular"&amp;8DNR Form 542-4000</oddFooter>
  </headerFooter>
  <legacyDrawing r:id="rId2"/>
  <oleObjects>
    <oleObject progId="Word.Document.8" shapeId="759418" r:id="rId1"/>
  </oleObjects>
</worksheet>
</file>

<file path=xl/worksheets/sheet8.xml><?xml version="1.0" encoding="utf-8"?>
<worksheet xmlns="http://schemas.openxmlformats.org/spreadsheetml/2006/main" xmlns:r="http://schemas.openxmlformats.org/officeDocument/2006/relationships">
  <sheetPr codeName="Sheet4"/>
  <dimension ref="A3:E82"/>
  <sheetViews>
    <sheetView zoomScalePageLayoutView="0" workbookViewId="0" topLeftCell="A46">
      <selection activeCell="B62" sqref="B62"/>
    </sheetView>
  </sheetViews>
  <sheetFormatPr defaultColWidth="9.140625" defaultRowHeight="12.75"/>
  <cols>
    <col min="2" max="2" width="62.57421875" style="0" customWidth="1"/>
  </cols>
  <sheetData>
    <row r="3" ht="12.75">
      <c r="A3" s="1" t="s">
        <v>39</v>
      </c>
    </row>
    <row r="4" spans="1:3" ht="12.75">
      <c r="A4" s="2"/>
      <c r="B4" s="2"/>
      <c r="C4" s="2"/>
    </row>
    <row r="5" spans="1:3" ht="12.75">
      <c r="A5" s="2">
        <v>1</v>
      </c>
      <c r="B5" s="1" t="s">
        <v>46</v>
      </c>
      <c r="C5" s="2">
        <v>0</v>
      </c>
    </row>
    <row r="6" spans="1:3" ht="12.75">
      <c r="A6" s="2">
        <v>2</v>
      </c>
      <c r="B6" s="1" t="s">
        <v>40</v>
      </c>
      <c r="C6" s="2">
        <v>0.98</v>
      </c>
    </row>
    <row r="7" spans="1:3" ht="12.75">
      <c r="A7" s="2">
        <v>3</v>
      </c>
      <c r="B7" s="1" t="s">
        <v>104</v>
      </c>
      <c r="C7" s="2">
        <v>0.95</v>
      </c>
    </row>
    <row r="8" spans="1:3" ht="12.75">
      <c r="A8" s="2">
        <v>4</v>
      </c>
      <c r="B8" s="1" t="s">
        <v>105</v>
      </c>
      <c r="C8" s="2">
        <v>0.8</v>
      </c>
    </row>
    <row r="9" spans="1:3" ht="12.75">
      <c r="A9" s="2">
        <v>5</v>
      </c>
      <c r="B9" s="1" t="s">
        <v>41</v>
      </c>
      <c r="C9" s="2">
        <v>0.75</v>
      </c>
    </row>
    <row r="10" spans="1:3" ht="12.75">
      <c r="A10" s="2">
        <v>6</v>
      </c>
      <c r="B10" s="1" t="s">
        <v>42</v>
      </c>
      <c r="C10" s="2">
        <v>0.7</v>
      </c>
    </row>
    <row r="11" spans="1:3" ht="12.75">
      <c r="A11" s="2">
        <v>7</v>
      </c>
      <c r="B11" s="1" t="s">
        <v>43</v>
      </c>
      <c r="C11" s="2">
        <v>0.6</v>
      </c>
    </row>
    <row r="15" ht="12.75">
      <c r="A15" t="s">
        <v>84</v>
      </c>
    </row>
    <row r="17" spans="1:5" ht="12.75">
      <c r="A17" s="2">
        <v>1</v>
      </c>
      <c r="B17" s="1" t="s">
        <v>73</v>
      </c>
      <c r="C17" s="2"/>
      <c r="D17" s="2"/>
      <c r="E17" s="2"/>
    </row>
    <row r="18" spans="1:5" ht="12.75">
      <c r="A18" s="2">
        <v>2</v>
      </c>
      <c r="B18" s="1" t="s">
        <v>63</v>
      </c>
      <c r="C18" s="2">
        <v>35</v>
      </c>
      <c r="D18" s="2">
        <v>20</v>
      </c>
      <c r="E18" s="2">
        <v>0.2</v>
      </c>
    </row>
    <row r="19" spans="1:5" ht="12.75">
      <c r="A19" s="2">
        <v>3</v>
      </c>
      <c r="B19" s="1" t="s">
        <v>64</v>
      </c>
      <c r="C19" s="2">
        <v>58</v>
      </c>
      <c r="D19" s="2">
        <v>40</v>
      </c>
      <c r="E19" s="2">
        <v>0.9</v>
      </c>
    </row>
    <row r="20" spans="1:5" ht="12.75">
      <c r="A20" s="2">
        <v>4</v>
      </c>
      <c r="B20" s="1" t="s">
        <v>65</v>
      </c>
      <c r="C20" s="2">
        <v>50</v>
      </c>
      <c r="D20" s="2">
        <v>42</v>
      </c>
      <c r="E20" s="2">
        <v>1.2</v>
      </c>
    </row>
    <row r="21" spans="1:5" ht="12.75">
      <c r="A21" s="2">
        <v>5</v>
      </c>
      <c r="B21" s="1" t="s">
        <v>72</v>
      </c>
      <c r="C21" s="2">
        <v>32</v>
      </c>
      <c r="D21" s="2">
        <v>22</v>
      </c>
      <c r="E21" s="2">
        <v>1.2</v>
      </c>
    </row>
    <row r="22" spans="1:5" ht="12.75">
      <c r="A22" s="2">
        <v>6</v>
      </c>
      <c r="B22" s="1" t="s">
        <v>66</v>
      </c>
      <c r="C22" s="2">
        <v>25</v>
      </c>
      <c r="D22" s="2">
        <v>25</v>
      </c>
      <c r="E22" s="2">
        <v>3</v>
      </c>
    </row>
    <row r="23" spans="1:5" ht="12.75">
      <c r="A23" s="2">
        <v>7</v>
      </c>
      <c r="B23" s="1" t="s">
        <v>67</v>
      </c>
      <c r="C23" s="2">
        <v>25</v>
      </c>
      <c r="D23" s="2">
        <v>20</v>
      </c>
      <c r="E23" s="2">
        <v>3.5</v>
      </c>
    </row>
    <row r="24" spans="1:5" ht="12.75">
      <c r="A24" s="2">
        <v>8</v>
      </c>
      <c r="B24" s="1" t="s">
        <v>68</v>
      </c>
      <c r="C24" s="2">
        <v>27</v>
      </c>
      <c r="D24" s="2">
        <v>23</v>
      </c>
      <c r="E24" s="2">
        <v>2.2</v>
      </c>
    </row>
    <row r="25" spans="1:5" ht="12.75">
      <c r="A25" s="2">
        <v>9</v>
      </c>
      <c r="B25" s="1" t="s">
        <v>69</v>
      </c>
      <c r="C25" s="2">
        <v>44</v>
      </c>
      <c r="D25" s="2">
        <v>32</v>
      </c>
      <c r="E25" s="2">
        <v>9.4</v>
      </c>
    </row>
    <row r="26" spans="1:5" ht="12.75">
      <c r="A26" s="2">
        <v>10</v>
      </c>
      <c r="B26" s="1" t="s">
        <v>70</v>
      </c>
      <c r="C26" s="2">
        <v>56</v>
      </c>
      <c r="D26" s="2">
        <v>38</v>
      </c>
      <c r="E26" s="2">
        <v>0.7</v>
      </c>
    </row>
    <row r="27" spans="1:5" ht="12.75">
      <c r="A27" s="2">
        <v>11</v>
      </c>
      <c r="B27" s="1" t="s">
        <v>71</v>
      </c>
      <c r="C27" s="2">
        <v>49</v>
      </c>
      <c r="D27" s="2">
        <v>40</v>
      </c>
      <c r="E27" s="2">
        <v>0.9</v>
      </c>
    </row>
    <row r="28" spans="1:5" ht="12.75">
      <c r="A28" s="2">
        <v>12</v>
      </c>
      <c r="B28" s="1" t="s">
        <v>74</v>
      </c>
      <c r="C28" s="2">
        <v>40</v>
      </c>
      <c r="D28" s="2">
        <v>25</v>
      </c>
      <c r="E28" s="2">
        <v>7.2</v>
      </c>
    </row>
    <row r="29" spans="1:5" ht="12.75">
      <c r="A29" s="2">
        <v>13</v>
      </c>
      <c r="B29" s="1" t="s">
        <v>75</v>
      </c>
      <c r="C29" s="2">
        <v>40</v>
      </c>
      <c r="D29" s="2">
        <v>25</v>
      </c>
      <c r="E29" s="2">
        <v>6.5</v>
      </c>
    </row>
    <row r="30" spans="1:5" ht="12.75">
      <c r="A30" s="2">
        <v>14</v>
      </c>
      <c r="B30" s="1" t="s">
        <v>76</v>
      </c>
      <c r="C30" s="2">
        <v>40</v>
      </c>
      <c r="D30" s="2">
        <v>25</v>
      </c>
      <c r="E30" s="2">
        <v>3.6</v>
      </c>
    </row>
    <row r="31" spans="1:5" ht="12.75">
      <c r="A31" s="2">
        <v>15</v>
      </c>
      <c r="B31" s="1" t="s">
        <v>102</v>
      </c>
      <c r="C31" s="2">
        <v>25</v>
      </c>
      <c r="D31" s="2">
        <v>12</v>
      </c>
      <c r="E31" s="2">
        <v>18</v>
      </c>
    </row>
    <row r="32" spans="1:5" ht="12.75">
      <c r="A32" s="2">
        <v>16</v>
      </c>
      <c r="B32" s="1" t="s">
        <v>86</v>
      </c>
      <c r="C32" s="2">
        <v>25</v>
      </c>
      <c r="D32" s="2">
        <v>12</v>
      </c>
      <c r="E32" s="2">
        <v>8.8</v>
      </c>
    </row>
    <row r="33" spans="1:5" ht="12.75">
      <c r="A33" s="2">
        <v>17</v>
      </c>
      <c r="B33" s="1" t="s">
        <v>87</v>
      </c>
      <c r="C33" s="2">
        <v>25</v>
      </c>
      <c r="D33" s="2">
        <v>12</v>
      </c>
      <c r="E33" s="2">
        <v>4.9</v>
      </c>
    </row>
    <row r="34" spans="1:5" ht="12.75">
      <c r="A34" s="2">
        <v>18</v>
      </c>
      <c r="B34" s="1" t="s">
        <v>88</v>
      </c>
      <c r="C34" s="2">
        <v>25</v>
      </c>
      <c r="D34" s="2">
        <v>12</v>
      </c>
      <c r="E34" s="2">
        <v>2.5</v>
      </c>
    </row>
    <row r="35" spans="1:5" ht="12.75">
      <c r="A35" s="2">
        <v>19</v>
      </c>
      <c r="B35" s="1" t="s">
        <v>83</v>
      </c>
      <c r="C35" s="2">
        <v>25</v>
      </c>
      <c r="D35" s="2">
        <v>12</v>
      </c>
      <c r="E35" s="2">
        <v>18.5</v>
      </c>
    </row>
    <row r="36" spans="1:5" ht="12.75">
      <c r="A36" s="2">
        <v>20</v>
      </c>
      <c r="B36" s="1" t="s">
        <v>73</v>
      </c>
      <c r="C36" s="2"/>
      <c r="D36" s="2"/>
      <c r="E36" s="2"/>
    </row>
    <row r="37" spans="1:5" ht="12.75">
      <c r="A37" s="2">
        <v>21</v>
      </c>
      <c r="B37" s="1" t="s">
        <v>92</v>
      </c>
      <c r="C37" s="2">
        <v>35</v>
      </c>
      <c r="D37" s="2">
        <v>80</v>
      </c>
      <c r="E37" s="2">
        <v>10.5</v>
      </c>
    </row>
    <row r="38" spans="1:5" ht="12.75">
      <c r="A38" s="3">
        <v>22</v>
      </c>
      <c r="B38" s="1" t="s">
        <v>93</v>
      </c>
      <c r="C38" s="2">
        <v>65</v>
      </c>
      <c r="D38" s="2">
        <v>65</v>
      </c>
      <c r="E38" s="2">
        <v>9</v>
      </c>
    </row>
    <row r="39" spans="1:5" ht="12.75">
      <c r="A39" s="3">
        <v>23</v>
      </c>
      <c r="B39" s="1" t="s">
        <v>94</v>
      </c>
      <c r="C39" s="2">
        <v>40</v>
      </c>
      <c r="D39" s="2">
        <v>40</v>
      </c>
      <c r="E39" s="2">
        <v>35</v>
      </c>
    </row>
    <row r="40" spans="1:2" ht="12.75">
      <c r="A40" s="3">
        <v>24</v>
      </c>
      <c r="B40" s="1" t="s">
        <v>73</v>
      </c>
    </row>
    <row r="41" spans="1:5" ht="12.75">
      <c r="A41" s="2">
        <v>25</v>
      </c>
      <c r="B41" s="1" t="s">
        <v>63</v>
      </c>
      <c r="C41" s="2">
        <v>14</v>
      </c>
      <c r="D41" s="2">
        <v>9</v>
      </c>
      <c r="E41" s="2">
        <v>0.34</v>
      </c>
    </row>
    <row r="42" spans="1:5" ht="12.75">
      <c r="A42" s="2">
        <v>26</v>
      </c>
      <c r="B42" s="1" t="s">
        <v>95</v>
      </c>
      <c r="C42" s="2">
        <v>14</v>
      </c>
      <c r="D42" s="2">
        <v>9</v>
      </c>
      <c r="E42" s="2">
        <v>2.05</v>
      </c>
    </row>
    <row r="43" spans="1:5" ht="12.75">
      <c r="A43" s="2">
        <v>27</v>
      </c>
      <c r="B43" s="1" t="s">
        <v>66</v>
      </c>
      <c r="C43" s="2">
        <v>14</v>
      </c>
      <c r="D43" s="2">
        <v>9</v>
      </c>
      <c r="E43" s="2">
        <v>2.77</v>
      </c>
    </row>
    <row r="44" spans="1:5" ht="12.75">
      <c r="A44" s="2">
        <v>28</v>
      </c>
      <c r="B44" s="1" t="s">
        <v>67</v>
      </c>
      <c r="C44" s="2">
        <v>14</v>
      </c>
      <c r="D44" s="2">
        <v>9</v>
      </c>
      <c r="E44" s="2">
        <v>6.16</v>
      </c>
    </row>
    <row r="45" spans="1:5" ht="12.75">
      <c r="A45" s="2">
        <v>29</v>
      </c>
      <c r="B45" s="1" t="s">
        <v>68</v>
      </c>
      <c r="C45" s="2">
        <v>14</v>
      </c>
      <c r="D45" s="2">
        <v>9</v>
      </c>
      <c r="E45" s="2">
        <v>6.09</v>
      </c>
    </row>
    <row r="46" spans="1:5" ht="12.75">
      <c r="A46" s="2">
        <v>30</v>
      </c>
      <c r="B46" s="1" t="s">
        <v>69</v>
      </c>
      <c r="C46" s="2">
        <v>14</v>
      </c>
      <c r="D46" s="2">
        <v>9</v>
      </c>
      <c r="E46" s="2">
        <v>12.25</v>
      </c>
    </row>
    <row r="47" spans="1:5" ht="12.75">
      <c r="A47" s="2">
        <v>31</v>
      </c>
      <c r="B47" s="1" t="s">
        <v>85</v>
      </c>
      <c r="C47" s="2">
        <v>12</v>
      </c>
      <c r="D47" s="2">
        <v>6</v>
      </c>
      <c r="E47" s="2">
        <v>14</v>
      </c>
    </row>
    <row r="48" spans="1:5" ht="12.75">
      <c r="A48" s="2">
        <v>32</v>
      </c>
      <c r="B48" s="1" t="s">
        <v>86</v>
      </c>
      <c r="C48" s="2">
        <v>12</v>
      </c>
      <c r="D48" s="2">
        <v>6</v>
      </c>
      <c r="E48" s="2">
        <v>6.5</v>
      </c>
    </row>
    <row r="49" spans="1:5" ht="12.75">
      <c r="A49" s="2">
        <v>33</v>
      </c>
      <c r="B49" s="1" t="s">
        <v>87</v>
      </c>
      <c r="C49" s="2">
        <v>12</v>
      </c>
      <c r="D49" s="2">
        <v>6</v>
      </c>
      <c r="E49" s="2">
        <v>1.5</v>
      </c>
    </row>
    <row r="50" spans="1:5" ht="12.75">
      <c r="A50" s="2">
        <v>34</v>
      </c>
      <c r="B50" s="1" t="s">
        <v>88</v>
      </c>
      <c r="C50" s="2">
        <v>12</v>
      </c>
      <c r="D50" s="2">
        <v>6</v>
      </c>
      <c r="E50" s="2">
        <v>1.1</v>
      </c>
    </row>
    <row r="51" spans="1:5" ht="12.75">
      <c r="A51" s="2">
        <v>35</v>
      </c>
      <c r="B51" s="1" t="s">
        <v>103</v>
      </c>
      <c r="C51" s="2">
        <v>12</v>
      </c>
      <c r="D51" s="2">
        <v>6</v>
      </c>
      <c r="E51" s="2">
        <v>20</v>
      </c>
    </row>
    <row r="52" spans="1:5" ht="12.75">
      <c r="A52" s="2">
        <v>36</v>
      </c>
      <c r="B52" s="1" t="s">
        <v>74</v>
      </c>
      <c r="C52" s="2">
        <v>12</v>
      </c>
      <c r="D52" s="2">
        <v>6</v>
      </c>
      <c r="E52" s="2">
        <v>12.23</v>
      </c>
    </row>
    <row r="53" spans="1:5" ht="12.75">
      <c r="A53" s="2">
        <v>37</v>
      </c>
      <c r="B53" s="1" t="s">
        <v>75</v>
      </c>
      <c r="C53" s="2">
        <v>12</v>
      </c>
      <c r="D53" s="2">
        <v>6</v>
      </c>
      <c r="E53" s="2">
        <v>11</v>
      </c>
    </row>
    <row r="54" spans="1:5" ht="12.75">
      <c r="A54" s="2">
        <v>38</v>
      </c>
      <c r="B54" s="1" t="s">
        <v>76</v>
      </c>
      <c r="C54" s="2">
        <v>12</v>
      </c>
      <c r="D54" s="2">
        <v>6</v>
      </c>
      <c r="E54" s="2">
        <v>6.11</v>
      </c>
    </row>
    <row r="56" ht="12.75">
      <c r="A56" t="s">
        <v>77</v>
      </c>
    </row>
    <row r="58" ht="12.75">
      <c r="B58" s="2">
        <v>1.2</v>
      </c>
    </row>
    <row r="59" ht="12.75">
      <c r="B59" s="2">
        <v>1.1</v>
      </c>
    </row>
    <row r="60" ht="12.75">
      <c r="B60" s="2">
        <v>0.9</v>
      </c>
    </row>
    <row r="64" ht="12.75">
      <c r="A64" t="s">
        <v>78</v>
      </c>
    </row>
    <row r="66" spans="1:4" ht="12.75">
      <c r="A66" s="2">
        <v>1</v>
      </c>
      <c r="B66" t="s">
        <v>80</v>
      </c>
      <c r="C66">
        <v>0</v>
      </c>
      <c r="D66">
        <v>0</v>
      </c>
    </row>
    <row r="67" spans="1:4" ht="12.75">
      <c r="A67" s="2">
        <v>2</v>
      </c>
      <c r="B67" t="s">
        <v>79</v>
      </c>
      <c r="C67" t="str">
        <f>'Page 2 Manure Application Rates'!$N$17</f>
        <v>1.2</v>
      </c>
      <c r="D67">
        <v>0.44</v>
      </c>
    </row>
    <row r="68" spans="1:4" ht="12.75">
      <c r="A68" s="2">
        <v>3</v>
      </c>
      <c r="B68" t="s">
        <v>128</v>
      </c>
      <c r="C68">
        <v>0.75</v>
      </c>
      <c r="D68">
        <v>0.4</v>
      </c>
    </row>
    <row r="69" ht="12.75">
      <c r="A69" s="2"/>
    </row>
    <row r="70" spans="1:4" ht="12.75">
      <c r="A70" s="2">
        <v>1</v>
      </c>
      <c r="B70" t="s">
        <v>80</v>
      </c>
      <c r="C70">
        <v>0</v>
      </c>
      <c r="D70">
        <v>0</v>
      </c>
    </row>
    <row r="71" spans="1:4" ht="12.75">
      <c r="A71" s="2">
        <v>2</v>
      </c>
      <c r="B71" t="s">
        <v>79</v>
      </c>
      <c r="C71" t="str">
        <f>'Page 2 Solid manure'!N17</f>
        <v>1.1</v>
      </c>
      <c r="D71">
        <v>0.44</v>
      </c>
    </row>
    <row r="72" spans="1:4" ht="12.75">
      <c r="A72" s="2">
        <v>3</v>
      </c>
      <c r="B72" t="s">
        <v>128</v>
      </c>
      <c r="C72">
        <v>0.75</v>
      </c>
      <c r="D72">
        <v>0.4</v>
      </c>
    </row>
    <row r="73" ht="12.75">
      <c r="A73" s="2"/>
    </row>
    <row r="74" ht="12.75">
      <c r="A74" s="2"/>
    </row>
    <row r="75" ht="12.75">
      <c r="A75" s="1" t="s">
        <v>111</v>
      </c>
    </row>
    <row r="76" ht="12.75">
      <c r="A76" s="2"/>
    </row>
    <row r="77" spans="1:2" ht="12.75">
      <c r="A77" s="2">
        <v>1</v>
      </c>
      <c r="B77" t="s">
        <v>116</v>
      </c>
    </row>
    <row r="78" spans="1:2" ht="12.75">
      <c r="A78" s="2">
        <v>2</v>
      </c>
      <c r="B78" t="s">
        <v>117</v>
      </c>
    </row>
    <row r="79" spans="1:2" ht="12.75">
      <c r="A79" s="2">
        <v>3</v>
      </c>
      <c r="B79" t="s">
        <v>112</v>
      </c>
    </row>
    <row r="80" spans="1:2" ht="12.75">
      <c r="A80" s="2">
        <v>4</v>
      </c>
      <c r="B80" t="s">
        <v>113</v>
      </c>
    </row>
    <row r="81" spans="1:2" ht="12.75">
      <c r="A81" s="2">
        <v>5</v>
      </c>
      <c r="B81" t="s">
        <v>114</v>
      </c>
    </row>
    <row r="82" spans="1:2" ht="12.75">
      <c r="A82" s="2">
        <v>6</v>
      </c>
      <c r="B82" t="s">
        <v>115</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Iowa DNR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Klatt, IDNR</dc:creator>
  <cp:keywords/>
  <dc:description/>
  <cp:lastModifiedBy>Conroy, Colleen [DNR]</cp:lastModifiedBy>
  <cp:lastPrinted>2007-02-20T19:42:36Z</cp:lastPrinted>
  <dcterms:created xsi:type="dcterms:W3CDTF">2004-07-09T12:59:59Z</dcterms:created>
  <dcterms:modified xsi:type="dcterms:W3CDTF">2021-06-09T13:45:06Z</dcterms:modified>
  <cp:category/>
  <cp:version/>
  <cp:contentType/>
  <cp:contentStatus/>
</cp:coreProperties>
</file>